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2.3.50\fs_h\11030300___企画課\統計チーム\07　ホームページ\更新データ\平成28年4月更新データ\【完了】③工業統計調査\"/>
    </mc:Choice>
  </mc:AlternateContent>
  <bookViews>
    <workbookView xWindow="9555" yWindow="-15" windowWidth="4785" windowHeight="12900" tabRatio="278"/>
  </bookViews>
  <sheets>
    <sheet name="第１，2表" sheetId="19" r:id="rId1"/>
    <sheet name="第３表" sheetId="24" r:id="rId2"/>
    <sheet name="第４表" sheetId="25" r:id="rId3"/>
  </sheets>
  <definedNames>
    <definedName name="_xlnm._FilterDatabase" localSheetId="1" hidden="1">第３表!$A$6:$O$30</definedName>
    <definedName name="_xlnm._FilterDatabase" localSheetId="2" hidden="1">第４表!$A$7:$N$30</definedName>
    <definedName name="A">#REF!</definedName>
    <definedName name="ABC">#REF!</definedName>
    <definedName name="DATA">#REF!</definedName>
    <definedName name="e">#REF!</definedName>
    <definedName name="er">#REF!</definedName>
    <definedName name="namae">#REF!</definedName>
    <definedName name="prin">#REF!</definedName>
    <definedName name="print">#REF!</definedName>
    <definedName name="_xlnm.Print_Area" localSheetId="0">'第１，2表'!$A$1:$K$50</definedName>
    <definedName name="_xlnm.Print_Area" localSheetId="2">第４表!$A$1:$N$42</definedName>
    <definedName name="_xlnm.Print_Area">#REF!</definedName>
    <definedName name="ｑ">#REF!</definedName>
    <definedName name="ｓ">#REF!</definedName>
    <definedName name="sagyou">#REF!</definedName>
    <definedName name="sousa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>#REF!</definedName>
    <definedName name="zen">#REF!</definedName>
    <definedName name="くま">#REF!</definedName>
    <definedName name="クマリース">#REF!</definedName>
    <definedName name="りのま">#REF!</definedName>
    <definedName name="印刷">#REF!</definedName>
    <definedName name="乙全数">#REF!</definedName>
    <definedName name="甲全数">#REF!</definedName>
    <definedName name="作業">#REF!</definedName>
    <definedName name="作業2">#REF!</definedName>
    <definedName name="修正全数">#REF!</definedName>
    <definedName name="新全数">#REF!</definedName>
    <definedName name="全">#REF!</definedName>
    <definedName name="全数">#REF!</definedName>
    <definedName name="全数2">#REF!</definedName>
    <definedName name="全体">#REF!</definedName>
    <definedName name="範囲">#REF!</definedName>
    <definedName name="副">#REF!</definedName>
  </definedNames>
  <calcPr calcId="152511"/>
</workbook>
</file>

<file path=xl/calcChain.xml><?xml version="1.0" encoding="utf-8"?>
<calcChain xmlns="http://schemas.openxmlformats.org/spreadsheetml/2006/main">
  <c r="L22" i="24" l="1"/>
  <c r="L23" i="24"/>
  <c r="L24" i="24"/>
  <c r="L8" i="24"/>
  <c r="L9" i="24"/>
  <c r="L10" i="24"/>
  <c r="L11" i="24"/>
  <c r="L12" i="24"/>
  <c r="L13" i="24"/>
  <c r="L14" i="24"/>
  <c r="E7" i="25"/>
  <c r="D7" i="25"/>
  <c r="H7" i="24"/>
  <c r="I9" i="24" s="1"/>
  <c r="I8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K28" i="19"/>
  <c r="K27" i="19"/>
  <c r="K31" i="19"/>
  <c r="K30" i="19"/>
  <c r="H31" i="19"/>
  <c r="H30" i="19"/>
  <c r="G31" i="19"/>
  <c r="G30" i="19"/>
  <c r="G32" i="19"/>
  <c r="E31" i="19"/>
  <c r="E30" i="19"/>
  <c r="E28" i="19"/>
  <c r="E27" i="19"/>
  <c r="D27" i="19"/>
  <c r="D31" i="19"/>
  <c r="D30" i="19"/>
  <c r="G28" i="19"/>
  <c r="G27" i="19"/>
  <c r="D28" i="19"/>
  <c r="H28" i="19"/>
  <c r="H27" i="19"/>
  <c r="I32" i="19"/>
  <c r="K32" i="19" s="1"/>
  <c r="F32" i="19"/>
  <c r="H32" i="19"/>
  <c r="C32" i="19"/>
  <c r="E32" i="19" s="1"/>
  <c r="L19" i="24"/>
  <c r="L20" i="24"/>
  <c r="L25" i="24"/>
  <c r="L26" i="24"/>
  <c r="L30" i="24"/>
  <c r="E7" i="24"/>
  <c r="F30" i="24" s="1"/>
  <c r="F29" i="24"/>
  <c r="F9" i="24"/>
  <c r="F10" i="24"/>
  <c r="F12" i="24"/>
  <c r="F13" i="24"/>
  <c r="F14" i="24"/>
  <c r="F16" i="24"/>
  <c r="F17" i="24"/>
  <c r="F18" i="24"/>
  <c r="F20" i="24"/>
  <c r="F21" i="24"/>
  <c r="F22" i="24"/>
  <c r="F24" i="24"/>
  <c r="F25" i="24"/>
  <c r="F26" i="24"/>
  <c r="F27" i="24"/>
  <c r="F28" i="24"/>
  <c r="F8" i="24"/>
  <c r="I29" i="19"/>
  <c r="K29" i="19" s="1"/>
  <c r="K25" i="19"/>
  <c r="K24" i="19"/>
  <c r="K19" i="19"/>
  <c r="J19" i="19"/>
  <c r="K18" i="19"/>
  <c r="J18" i="19"/>
  <c r="K17" i="19"/>
  <c r="K16" i="19"/>
  <c r="J16" i="19"/>
  <c r="K15" i="19"/>
  <c r="J15" i="19"/>
  <c r="K13" i="19"/>
  <c r="J13" i="19"/>
  <c r="K12" i="19"/>
  <c r="J12" i="19"/>
  <c r="K10" i="19"/>
  <c r="J10" i="19"/>
  <c r="K9" i="19"/>
  <c r="J9" i="19"/>
  <c r="F29" i="19"/>
  <c r="H25" i="19"/>
  <c r="G25" i="19"/>
  <c r="H24" i="19"/>
  <c r="G24" i="19"/>
  <c r="H22" i="19"/>
  <c r="G22" i="19"/>
  <c r="H21" i="19"/>
  <c r="G21" i="19"/>
  <c r="H19" i="19"/>
  <c r="G19" i="19"/>
  <c r="H18" i="19"/>
  <c r="G18" i="19"/>
  <c r="H16" i="19"/>
  <c r="G16" i="19"/>
  <c r="H15" i="19"/>
  <c r="G15" i="19"/>
  <c r="H13" i="19"/>
  <c r="G13" i="19"/>
  <c r="H12" i="19"/>
  <c r="G12" i="19"/>
  <c r="H10" i="19"/>
  <c r="G10" i="19"/>
  <c r="H9" i="19"/>
  <c r="G9" i="19"/>
  <c r="C29" i="19"/>
  <c r="E29" i="19" s="1"/>
  <c r="E25" i="19"/>
  <c r="E24" i="19"/>
  <c r="E22" i="19"/>
  <c r="E21" i="19"/>
  <c r="E19" i="19"/>
  <c r="E18" i="19"/>
  <c r="E16" i="19"/>
  <c r="E15" i="19"/>
  <c r="E13" i="19"/>
  <c r="E12" i="19"/>
  <c r="E10" i="19"/>
  <c r="D29" i="19"/>
  <c r="D25" i="19"/>
  <c r="D24" i="19"/>
  <c r="D23" i="19"/>
  <c r="D22" i="19"/>
  <c r="D21" i="19"/>
  <c r="D19" i="19"/>
  <c r="D18" i="19"/>
  <c r="D16" i="19"/>
  <c r="D15" i="19"/>
  <c r="D13" i="19"/>
  <c r="D12" i="19"/>
  <c r="D11" i="19"/>
  <c r="D10" i="19"/>
  <c r="D9" i="19"/>
  <c r="J43" i="19"/>
  <c r="K46" i="19" s="1"/>
  <c r="K48" i="19"/>
  <c r="K45" i="19"/>
  <c r="K44" i="19"/>
  <c r="G43" i="19"/>
  <c r="H48" i="19" s="1"/>
  <c r="H47" i="19"/>
  <c r="H46" i="19"/>
  <c r="H45" i="19"/>
  <c r="H44" i="19"/>
  <c r="E9" i="19"/>
  <c r="D43" i="19"/>
  <c r="E47" i="19" s="1"/>
  <c r="F26" i="19"/>
  <c r="G26" i="19" s="1"/>
  <c r="C26" i="19"/>
  <c r="E26" i="19" s="1"/>
  <c r="I26" i="19"/>
  <c r="K26" i="19" s="1"/>
  <c r="I23" i="19"/>
  <c r="I20" i="19"/>
  <c r="K20" i="19" s="1"/>
  <c r="I17" i="19"/>
  <c r="J17" i="19" s="1"/>
  <c r="I8" i="19"/>
  <c r="K11" i="19" s="1"/>
  <c r="I14" i="19"/>
  <c r="K14" i="19" s="1"/>
  <c r="I11" i="19"/>
  <c r="J11" i="19" s="1"/>
  <c r="F14" i="19"/>
  <c r="G14" i="19" s="1"/>
  <c r="F8" i="19"/>
  <c r="G29" i="19" s="1"/>
  <c r="F11" i="19"/>
  <c r="H11" i="19" s="1"/>
  <c r="F23" i="19"/>
  <c r="H23" i="19" s="1"/>
  <c r="F20" i="19"/>
  <c r="G20" i="19" s="1"/>
  <c r="F17" i="19"/>
  <c r="H17" i="19" s="1"/>
  <c r="C23" i="19"/>
  <c r="E23" i="19" s="1"/>
  <c r="C20" i="19"/>
  <c r="D20" i="19" s="1"/>
  <c r="C17" i="19"/>
  <c r="D17" i="19" s="1"/>
  <c r="C14" i="19"/>
  <c r="E17" i="19" s="1"/>
  <c r="C11" i="19"/>
  <c r="E11" i="19" s="1"/>
  <c r="C8" i="19"/>
  <c r="G7" i="24"/>
  <c r="D7" i="24"/>
  <c r="I43" i="19"/>
  <c r="F43" i="19"/>
  <c r="C43" i="19"/>
  <c r="I7" i="24" l="1"/>
  <c r="E44" i="19"/>
  <c r="E48" i="19"/>
  <c r="K47" i="19"/>
  <c r="D14" i="19"/>
  <c r="D26" i="19"/>
  <c r="E20" i="19"/>
  <c r="H14" i="19"/>
  <c r="H20" i="19"/>
  <c r="H26" i="19"/>
  <c r="G11" i="19"/>
  <c r="G17" i="19"/>
  <c r="G23" i="19"/>
  <c r="E46" i="19"/>
  <c r="E14" i="19"/>
  <c r="H29" i="19"/>
  <c r="J14" i="19"/>
  <c r="J20" i="19"/>
  <c r="D32" i="19"/>
  <c r="E45" i="19"/>
  <c r="F23" i="24"/>
  <c r="F19" i="24"/>
  <c r="F15" i="24"/>
  <c r="F11" i="24"/>
</calcChain>
</file>

<file path=xl/sharedStrings.xml><?xml version="1.0" encoding="utf-8"?>
<sst xmlns="http://schemas.openxmlformats.org/spreadsheetml/2006/main" count="335" uniqueCount="129">
  <si>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</si>
  <si>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</t>
    </rPh>
    <rPh sb="3" eb="6">
      <t>シュ</t>
    </rPh>
    <rPh sb="6" eb="7">
      <t>トウ</t>
    </rPh>
    <phoneticPr fontId="2"/>
  </si>
  <si>
    <t>( % )</t>
  </si>
  <si>
    <t>実  数</t>
    <rPh sb="0" eb="1">
      <t>ミ</t>
    </rPh>
    <rPh sb="3" eb="4">
      <t>カズ</t>
    </rPh>
    <phoneticPr fontId="2"/>
  </si>
  <si>
    <t>( 人 )</t>
    <rPh sb="2" eb="3">
      <t>ニン</t>
    </rPh>
    <phoneticPr fontId="2"/>
  </si>
  <si>
    <t>( 万円 )</t>
    <rPh sb="2" eb="4">
      <t>マンエン</t>
    </rPh>
    <phoneticPr fontId="2"/>
  </si>
  <si>
    <t>金  額</t>
    <rPh sb="0" eb="1">
      <t>キン</t>
    </rPh>
    <rPh sb="3" eb="4">
      <t>ガク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</si>
  <si>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</si>
  <si>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構成比</t>
    <rPh sb="0" eb="2">
      <t>コウセイ</t>
    </rPh>
    <rPh sb="2" eb="3">
      <t>ヒ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</si>
  <si>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</si>
  <si>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</si>
  <si>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３０～１９９人</t>
    <rPh sb="6" eb="7">
      <t>ニン</t>
    </rPh>
    <phoneticPr fontId="2"/>
  </si>
  <si>
    <t>食料品製造業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</si>
  <si>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</si>
  <si>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</si>
  <si>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</si>
  <si>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</si>
  <si>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</si>
  <si>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</si>
  <si>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</si>
  <si>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</si>
  <si>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</si>
  <si>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</si>
  <si>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</si>
  <si>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</si>
  <si>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</si>
  <si>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</si>
  <si>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</si>
  <si>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</si>
  <si>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</si>
  <si>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2"/>
  </si>
  <si>
    <t>内国消費税額</t>
    <rPh sb="0" eb="1">
      <t>ウチ</t>
    </rPh>
    <rPh sb="1" eb="2">
      <t>コク</t>
    </rPh>
    <rPh sb="2" eb="5">
      <t>ショウヒゼイ</t>
    </rPh>
    <rPh sb="5" eb="6">
      <t>ガク</t>
    </rPh>
    <phoneticPr fontId="2"/>
  </si>
  <si>
    <t>合   計</t>
    <rPh sb="0" eb="1">
      <t>ゴウ</t>
    </rPh>
    <rPh sb="4" eb="5">
      <t>ケイ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</si>
  <si>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</si>
  <si>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２００人以上</t>
    <rPh sb="3" eb="4">
      <t>ニン</t>
    </rPh>
    <rPh sb="4" eb="6">
      <t>イジョウ</t>
    </rPh>
    <phoneticPr fontId="2"/>
  </si>
  <si>
    <t xml:space="preserve">=100 </t>
  </si>
  <si>
    <t>年　次</t>
    <rPh sb="0" eb="1">
      <t>トシ</t>
    </rPh>
    <rPh sb="2" eb="3">
      <t>ツギ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</si>
  <si>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</si>
  <si>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( % )</t>
    <phoneticPr fontId="2"/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</si>
  <si>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</si>
  <si>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</si>
  <si>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</si>
  <si>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</si>
  <si>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</si>
  <si>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</si>
  <si>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</si>
  <si>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</si>
  <si>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</si>
  <si>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</si>
  <si>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</si>
  <si>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</si>
  <si>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</si>
  <si>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</si>
  <si>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</si>
  <si>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</si>
  <si>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</si>
  <si>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</si>
  <si>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</si>
  <si>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</si>
  <si>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生産用機械器具製造業</t>
    <rPh sb="0" eb="3">
      <t>セイサンヨウ</t>
    </rPh>
    <phoneticPr fontId="2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</si>
  <si>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</si>
  <si>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</si>
  <si>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</si>
  <si>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</si>
  <si>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</si>
  <si>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</si>
  <si>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</si>
  <si>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</si>
  <si>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31</t>
  </si>
  <si>
    <t>32</t>
  </si>
  <si>
    <t>はん用機械器具製造業</t>
    <rPh sb="2" eb="3">
      <t>ヨウ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</si>
  <si>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</si>
  <si>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</si>
  <si>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平成17年</t>
    <rPh sb="0" eb="2">
      <t>ヘイセイ</t>
    </rPh>
    <rPh sb="4" eb="5">
      <t>ネン</t>
    </rPh>
    <phoneticPr fontId="2"/>
  </si>
  <si>
    <t>( 事業所 )</t>
    <rPh sb="2" eb="5">
      <t>ジギョウショ</t>
    </rPh>
    <phoneticPr fontId="2"/>
  </si>
  <si>
    <t>旧青森市</t>
    <phoneticPr fontId="2"/>
  </si>
  <si>
    <t>旧浪岡町</t>
    <phoneticPr fontId="2"/>
  </si>
  <si>
    <t>( % )</t>
    <phoneticPr fontId="2"/>
  </si>
  <si>
    <t>( % )</t>
    <phoneticPr fontId="2"/>
  </si>
  <si>
    <t>( % )</t>
    <phoneticPr fontId="2"/>
  </si>
  <si>
    <t>第１表　年次別事業所数、従業者数、製造品出荷額等（従業者４人以上の事業所）</t>
    <rPh sb="0" eb="1">
      <t>ダイ</t>
    </rPh>
    <rPh sb="2" eb="3">
      <t>ヒョウ</t>
    </rPh>
    <rPh sb="4" eb="5">
      <t>トシ</t>
    </rPh>
    <rPh sb="5" eb="6">
      <t>ツギ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phoneticPr fontId="2"/>
  </si>
  <si>
    <t>※　「平成23年」の数値は、平成24年経済センサス－活動調査（平成24年2月1日実施）の結果です。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</si>
  <si>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従業者規模別</t>
    <rPh sb="0" eb="3">
      <t>ジュウギョウシャ</t>
    </rPh>
    <rPh sb="3" eb="4">
      <t>タダシ</t>
    </rPh>
    <rPh sb="4" eb="5">
      <t>ボ</t>
    </rPh>
    <rPh sb="5" eb="6">
      <t>ベツ</t>
    </rPh>
    <phoneticPr fontId="2"/>
  </si>
  <si>
    <t>( 事業所 )</t>
    <rPh sb="2" eb="4">
      <t>ジギョウ</t>
    </rPh>
    <rPh sb="4" eb="5">
      <t>ショ</t>
    </rPh>
    <phoneticPr fontId="2"/>
  </si>
  <si>
    <t>第２表  従業者規模別事業所数、従業者数、製造品出荷額等（従業者４人以上の事業所）</t>
    <rPh sb="0" eb="1">
      <t>ダイ</t>
    </rPh>
    <rPh sb="2" eb="3">
      <t>ヒョウ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</si>
  <si>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その他の収入</t>
    <rPh sb="4" eb="6">
      <t>シュウニュウ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</si>
  <si>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</si>
  <si>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その他収入額</t>
    <phoneticPr fontId="2"/>
  </si>
  <si>
    <t>修理料収入額</t>
    <phoneticPr fontId="2"/>
  </si>
  <si>
    <t>平成
17年</t>
    <phoneticPr fontId="2"/>
  </si>
  <si>
    <t>平成
18年</t>
    <phoneticPr fontId="2"/>
  </si>
  <si>
    <t>平成
19年</t>
    <phoneticPr fontId="2"/>
  </si>
  <si>
    <t>平成
20年</t>
    <phoneticPr fontId="2"/>
  </si>
  <si>
    <t>平成
21年</t>
    <phoneticPr fontId="2"/>
  </si>
  <si>
    <t>平成
22年</t>
    <phoneticPr fontId="2"/>
  </si>
  <si>
    <t>平成
23年</t>
    <phoneticPr fontId="2"/>
  </si>
  <si>
    <t>平成
24年</t>
    <phoneticPr fontId="2"/>
  </si>
  <si>
    <t>( 事業所 )</t>
    <phoneticPr fontId="2"/>
  </si>
  <si>
    <t>( % )</t>
    <phoneticPr fontId="2"/>
  </si>
  <si>
    <t>( 万円 )</t>
    <phoneticPr fontId="2"/>
  </si>
  <si>
    <t>計</t>
    <phoneticPr fontId="2"/>
  </si>
  <si>
    <t>くず及び廃物の出荷額</t>
    <rPh sb="2" eb="3">
      <t>オヨ</t>
    </rPh>
    <rPh sb="4" eb="6">
      <t>ハイブツ</t>
    </rPh>
    <rPh sb="7" eb="9">
      <t>シュッカ</t>
    </rPh>
    <rPh sb="9" eb="10">
      <t>ガク</t>
    </rPh>
    <phoneticPr fontId="2"/>
  </si>
  <si>
    <t>-</t>
    <phoneticPr fontId="2"/>
  </si>
  <si>
    <t>-</t>
    <phoneticPr fontId="2"/>
  </si>
  <si>
    <t>４～９人</t>
    <rPh sb="3" eb="4">
      <t>ニン</t>
    </rPh>
    <phoneticPr fontId="2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</si>
  <si>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2"/>
  </si>
  <si>
    <t>平成24年</t>
    <phoneticPr fontId="2"/>
  </si>
  <si>
    <t>第３表　産業（中分類）別事業所数、従業者数、製造品出荷額等（従業者４人以上の事業所）</t>
    <rPh sb="7" eb="10">
      <t>チュウブンルイ</t>
    </rPh>
    <phoneticPr fontId="2"/>
  </si>
  <si>
    <t>第４表　産業（中分類）別事業所数、従業者数、現金給与額、原材料使用額等、製造品出荷額等、内国消費税額（従業者４人以上の事業所）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7">
      <t>ガク</t>
    </rPh>
    <rPh sb="28" eb="31">
      <t>ゲンザイリョウ</t>
    </rPh>
    <rPh sb="31" eb="33">
      <t>シヨウ</t>
    </rPh>
    <rPh sb="33" eb="35">
      <t>ガクナド</t>
    </rPh>
    <rPh sb="36" eb="39">
      <t>セイゾウヒン</t>
    </rPh>
    <rPh sb="39" eb="41">
      <t>シュッカ</t>
    </rPh>
    <rPh sb="41" eb="43">
      <t>ガクナド</t>
    </rPh>
    <rPh sb="44" eb="46">
      <t>ナイコク</t>
    </rPh>
    <rPh sb="46" eb="49">
      <t>ショウヒゼイ</t>
    </rPh>
    <rPh sb="49" eb="50">
      <t>ガク</t>
    </rPh>
    <rPh sb="51" eb="54">
      <t>ジュウギョウシャ</t>
    </rPh>
    <rPh sb="55" eb="58">
      <t>ニンイジョウ</t>
    </rPh>
    <rPh sb="59" eb="62">
      <t>ジギョウショ</t>
    </rPh>
    <phoneticPr fontId="2"/>
  </si>
  <si>
    <t>合　　計</t>
    <rPh sb="0" eb="1">
      <t>ゴウ</t>
    </rPh>
    <rPh sb="3" eb="4">
      <t>ケイ</t>
    </rPh>
    <phoneticPr fontId="2"/>
  </si>
  <si>
    <t>　合    計</t>
    <rPh sb="1" eb="2">
      <t>ア</t>
    </rPh>
    <rPh sb="6" eb="7">
      <t>ケイ</t>
    </rPh>
    <phoneticPr fontId="2"/>
  </si>
  <si>
    <t>平成25年</t>
    <phoneticPr fontId="2"/>
  </si>
  <si>
    <t>旧青森市</t>
    <phoneticPr fontId="2"/>
  </si>
  <si>
    <t>旧浪岡町</t>
    <phoneticPr fontId="2"/>
  </si>
  <si>
    <t>合　　計</t>
    <phoneticPr fontId="2"/>
  </si>
  <si>
    <t>旧青森市</t>
    <rPh sb="0" eb="1">
      <t>キュウ</t>
    </rPh>
    <rPh sb="1" eb="4">
      <t>アオモリシ</t>
    </rPh>
    <phoneticPr fontId="2"/>
  </si>
  <si>
    <t>旧浪岡町</t>
    <rPh sb="0" eb="1">
      <t>キュウ</t>
    </rPh>
    <rPh sb="1" eb="4">
      <t>ナミオカマチ</t>
    </rPh>
    <phoneticPr fontId="2"/>
  </si>
  <si>
    <t>X</t>
    <phoneticPr fontId="2"/>
  </si>
  <si>
    <t>X</t>
    <phoneticPr fontId="2"/>
  </si>
  <si>
    <t>（再　掲）</t>
    <rPh sb="1" eb="2">
      <t>サイ</t>
    </rPh>
    <rPh sb="3" eb="4">
      <t>ケイ</t>
    </rPh>
    <phoneticPr fontId="2"/>
  </si>
  <si>
    <t>[行政区域別]</t>
    <rPh sb="1" eb="3">
      <t>ギョウセイ</t>
    </rPh>
    <rPh sb="3" eb="5">
      <t>クイキ</t>
    </rPh>
    <rPh sb="5" eb="6">
      <t>ベツ</t>
    </rPh>
    <phoneticPr fontId="2"/>
  </si>
  <si>
    <t>[従業者規模別]</t>
    <phoneticPr fontId="2"/>
  </si>
  <si>
    <t>４～９人</t>
    <phoneticPr fontId="2"/>
  </si>
  <si>
    <t>１０～１９人</t>
    <phoneticPr fontId="2"/>
  </si>
  <si>
    <t>２０～２９人</t>
    <phoneticPr fontId="2"/>
  </si>
  <si>
    <t>３０～４９人</t>
    <phoneticPr fontId="2"/>
  </si>
  <si>
    <t>５０～９９人</t>
    <phoneticPr fontId="2"/>
  </si>
  <si>
    <t>１００～１９９人</t>
    <phoneticPr fontId="2"/>
  </si>
  <si>
    <t>２００人以上</t>
    <rPh sb="4" eb="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</si>
</sst>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);[Red]\(#,##0\)"/>
    <numFmt numFmtId="177" formatCode="#,##0_ ;[Red]\-#,##0\ "/>
    <numFmt numFmtId="178" formatCode="#,##0.0_ ;[Red]\-#,##0.0\ "/>
    <numFmt numFmtId="179" formatCode="0.000000000%"/>
    <numFmt numFmtId="180" formatCode="#,##0.0_);[Red]\(#,##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</cellStyleXfs>
  <cellXfs count="275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80" fontId="5" fillId="0" borderId="2" xfId="1" applyNumberFormat="1" applyFont="1" applyBorder="1">
      <alignment vertical="center"/>
    </xf>
    <xf numFmtId="180" fontId="5" fillId="0" borderId="3" xfId="1" applyNumberFormat="1" applyFont="1" applyBorder="1">
      <alignment vertical="center"/>
    </xf>
    <xf numFmtId="180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>
      <alignment vertical="center"/>
    </xf>
    <xf numFmtId="180" fontId="5" fillId="0" borderId="13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vertical="center"/>
    </xf>
    <xf numFmtId="178" fontId="9" fillId="2" borderId="28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178" fontId="9" fillId="2" borderId="42" xfId="0" applyNumberFormat="1" applyFont="1" applyFill="1" applyBorder="1" applyAlignment="1">
      <alignment horizontal="right" vertical="center"/>
    </xf>
    <xf numFmtId="177" fontId="9" fillId="2" borderId="4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80" fontId="5" fillId="0" borderId="53" xfId="1" applyNumberFormat="1" applyFont="1" applyBorder="1">
      <alignment vertical="center"/>
    </xf>
    <xf numFmtId="180" fontId="5" fillId="0" borderId="14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80" fontId="5" fillId="0" borderId="17" xfId="1" applyNumberFormat="1" applyFont="1" applyBorder="1" applyAlignment="1">
      <alignment horizontal="right" vertical="center"/>
    </xf>
    <xf numFmtId="180" fontId="5" fillId="0" borderId="54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4" fontId="5" fillId="0" borderId="0" xfId="0" applyNumberFormat="1" applyFont="1" applyFill="1" applyAlignment="1">
      <alignment horizontal="center" vertical="center"/>
    </xf>
    <xf numFmtId="180" fontId="5" fillId="0" borderId="55" xfId="1" applyNumberFormat="1" applyFont="1" applyBorder="1" applyAlignment="1">
      <alignment horizontal="right" vertical="center"/>
    </xf>
    <xf numFmtId="38" fontId="5" fillId="0" borderId="56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38" fontId="5" fillId="0" borderId="59" xfId="1" applyFont="1" applyFill="1" applyBorder="1" applyAlignment="1">
      <alignment horizontal="center" vertical="center"/>
    </xf>
    <xf numFmtId="38" fontId="6" fillId="0" borderId="59" xfId="1" applyFont="1" applyFill="1" applyBorder="1" applyAlignment="1">
      <alignment horizontal="right"/>
    </xf>
    <xf numFmtId="176" fontId="5" fillId="0" borderId="59" xfId="1" applyNumberFormat="1" applyFont="1" applyFill="1" applyBorder="1">
      <alignment vertical="center"/>
    </xf>
    <xf numFmtId="38" fontId="6" fillId="0" borderId="27" xfId="1" applyFont="1" applyBorder="1" applyAlignment="1">
      <alignment horizontal="right" vertical="center"/>
    </xf>
    <xf numFmtId="38" fontId="6" fillId="0" borderId="47" xfId="1" applyFont="1" applyBorder="1" applyAlignment="1">
      <alignment horizontal="right" vertical="center"/>
    </xf>
    <xf numFmtId="38" fontId="6" fillId="0" borderId="60" xfId="1" applyFont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 shrinkToFit="1"/>
    </xf>
    <xf numFmtId="178" fontId="9" fillId="2" borderId="61" xfId="0" applyNumberFormat="1" applyFont="1" applyFill="1" applyBorder="1" applyAlignment="1">
      <alignment vertical="center"/>
    </xf>
    <xf numFmtId="38" fontId="4" fillId="0" borderId="59" xfId="1" applyFont="1" applyFill="1" applyBorder="1" applyAlignment="1">
      <alignment horizontal="center" vertical="center"/>
    </xf>
    <xf numFmtId="38" fontId="6" fillId="0" borderId="50" xfId="1" applyFont="1" applyBorder="1" applyAlignment="1">
      <alignment horizontal="right" vertical="center"/>
    </xf>
    <xf numFmtId="41" fontId="5" fillId="0" borderId="62" xfId="1" applyNumberFormat="1" applyFont="1" applyBorder="1" applyAlignment="1">
      <alignment horizontal="right" vertical="center"/>
    </xf>
    <xf numFmtId="41" fontId="5" fillId="0" borderId="63" xfId="1" applyNumberFormat="1" applyFont="1" applyBorder="1" applyAlignment="1">
      <alignment horizontal="right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9" fillId="0" borderId="66" xfId="1" applyFont="1" applyBorder="1" applyAlignment="1">
      <alignment horizontal="center" vertical="center"/>
    </xf>
    <xf numFmtId="176" fontId="9" fillId="2" borderId="67" xfId="1" applyNumberFormat="1" applyFont="1" applyFill="1" applyBorder="1">
      <alignment vertical="center"/>
    </xf>
    <xf numFmtId="180" fontId="9" fillId="2" borderId="68" xfId="1" applyNumberFormat="1" applyFont="1" applyFill="1" applyBorder="1" applyAlignment="1">
      <alignment horizontal="right" vertical="center"/>
    </xf>
    <xf numFmtId="180" fontId="9" fillId="2" borderId="69" xfId="1" applyNumberFormat="1" applyFont="1" applyFill="1" applyBorder="1" applyAlignment="1">
      <alignment horizontal="right" vertical="center"/>
    </xf>
    <xf numFmtId="180" fontId="9" fillId="2" borderId="70" xfId="1" applyNumberFormat="1" applyFont="1" applyFill="1" applyBorder="1" applyAlignment="1">
      <alignment horizontal="right" vertical="center"/>
    </xf>
    <xf numFmtId="180" fontId="9" fillId="2" borderId="6" xfId="1" applyNumberFormat="1" applyFont="1" applyFill="1" applyBorder="1" applyAlignment="1">
      <alignment horizontal="right" vertical="center"/>
    </xf>
    <xf numFmtId="180" fontId="9" fillId="2" borderId="10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>
      <alignment vertical="center"/>
    </xf>
    <xf numFmtId="180" fontId="9" fillId="2" borderId="71" xfId="1" applyNumberFormat="1" applyFont="1" applyFill="1" applyBorder="1" applyAlignment="1">
      <alignment horizontal="right" vertical="center"/>
    </xf>
    <xf numFmtId="41" fontId="9" fillId="2" borderId="68" xfId="1" applyNumberFormat="1" applyFont="1" applyFill="1" applyBorder="1" applyAlignment="1">
      <alignment horizontal="right" vertical="center"/>
    </xf>
    <xf numFmtId="41" fontId="9" fillId="2" borderId="72" xfId="1" applyNumberFormat="1" applyFont="1" applyFill="1" applyBorder="1" applyAlignment="1">
      <alignment horizontal="right" vertical="center"/>
    </xf>
    <xf numFmtId="41" fontId="9" fillId="2" borderId="6" xfId="1" applyNumberFormat="1" applyFont="1" applyFill="1" applyBorder="1" applyAlignment="1">
      <alignment horizontal="right" vertical="center"/>
    </xf>
    <xf numFmtId="176" fontId="9" fillId="2" borderId="73" xfId="1" applyNumberFormat="1" applyFont="1" applyFill="1" applyBorder="1">
      <alignment vertical="center"/>
    </xf>
    <xf numFmtId="180" fontId="9" fillId="2" borderId="20" xfId="1" applyNumberFormat="1" applyFont="1" applyFill="1" applyBorder="1" applyAlignment="1">
      <alignment horizontal="right" vertical="center"/>
    </xf>
    <xf numFmtId="180" fontId="9" fillId="2" borderId="74" xfId="1" applyNumberFormat="1" applyFont="1" applyFill="1" applyBorder="1" applyAlignment="1">
      <alignment horizontal="right" vertical="center"/>
    </xf>
    <xf numFmtId="41" fontId="9" fillId="2" borderId="20" xfId="1" applyNumberFormat="1" applyFont="1" applyFill="1" applyBorder="1" applyAlignment="1">
      <alignment horizontal="right" vertical="center"/>
    </xf>
    <xf numFmtId="177" fontId="9" fillId="2" borderId="75" xfId="0" applyNumberFormat="1" applyFont="1" applyFill="1" applyBorder="1" applyAlignment="1">
      <alignment vertical="center"/>
    </xf>
    <xf numFmtId="177" fontId="9" fillId="2" borderId="7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right" vertical="center"/>
    </xf>
    <xf numFmtId="178" fontId="5" fillId="0" borderId="79" xfId="0" applyNumberFormat="1" applyFont="1" applyFill="1" applyBorder="1" applyAlignment="1">
      <alignment vertical="center"/>
    </xf>
    <xf numFmtId="178" fontId="5" fillId="0" borderId="80" xfId="0" applyNumberFormat="1" applyFont="1" applyFill="1" applyBorder="1" applyAlignment="1">
      <alignment vertical="center"/>
    </xf>
    <xf numFmtId="180" fontId="9" fillId="2" borderId="11" xfId="1" applyNumberFormat="1" applyFont="1" applyFill="1" applyBorder="1" applyAlignment="1">
      <alignment horizontal="right" vertical="center"/>
    </xf>
    <xf numFmtId="180" fontId="9" fillId="2" borderId="80" xfId="1" applyNumberFormat="1" applyFont="1" applyFill="1" applyBorder="1" applyAlignment="1">
      <alignment horizontal="right" vertical="center"/>
    </xf>
    <xf numFmtId="178" fontId="5" fillId="0" borderId="81" xfId="0" applyNumberFormat="1" applyFont="1" applyFill="1" applyBorder="1" applyAlignment="1">
      <alignment horizontal="right" vertical="center"/>
    </xf>
    <xf numFmtId="178" fontId="5" fillId="0" borderId="82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1" fontId="9" fillId="2" borderId="83" xfId="0" applyNumberFormat="1" applyFont="1" applyFill="1" applyBorder="1" applyAlignment="1">
      <alignment horizontal="right" vertical="center"/>
    </xf>
    <xf numFmtId="41" fontId="9" fillId="2" borderId="84" xfId="0" applyNumberFormat="1" applyFont="1" applyFill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38" fontId="5" fillId="0" borderId="57" xfId="1" applyFont="1" applyBorder="1" applyAlignment="1">
      <alignment horizontal="right" vertical="center"/>
    </xf>
    <xf numFmtId="180" fontId="5" fillId="0" borderId="86" xfId="1" applyNumberFormat="1" applyFont="1" applyBorder="1" applyAlignment="1">
      <alignment horizontal="right" vertical="center"/>
    </xf>
    <xf numFmtId="38" fontId="5" fillId="0" borderId="87" xfId="1" applyFont="1" applyBorder="1" applyAlignment="1">
      <alignment horizontal="right" vertical="center"/>
    </xf>
    <xf numFmtId="180" fontId="9" fillId="2" borderId="88" xfId="1" applyNumberFormat="1" applyFont="1" applyFill="1" applyBorder="1" applyAlignment="1">
      <alignment horizontal="right" vertical="center"/>
    </xf>
    <xf numFmtId="41" fontId="9" fillId="2" borderId="89" xfId="0" applyNumberFormat="1" applyFont="1" applyFill="1" applyBorder="1" applyAlignment="1">
      <alignment horizontal="right" vertical="center"/>
    </xf>
    <xf numFmtId="41" fontId="9" fillId="2" borderId="89" xfId="1" applyNumberFormat="1" applyFont="1" applyFill="1" applyBorder="1" applyAlignment="1">
      <alignment horizontal="right" vertical="center"/>
    </xf>
    <xf numFmtId="176" fontId="9" fillId="2" borderId="90" xfId="0" applyNumberFormat="1" applyFont="1" applyFill="1" applyBorder="1" applyAlignment="1">
      <alignment vertical="center"/>
    </xf>
    <xf numFmtId="180" fontId="9" fillId="2" borderId="91" xfId="0" applyNumberFormat="1" applyFont="1" applyFill="1" applyBorder="1" applyAlignment="1">
      <alignment vertical="center"/>
    </xf>
    <xf numFmtId="0" fontId="4" fillId="0" borderId="92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93" xfId="0" applyFont="1" applyFill="1" applyBorder="1">
      <alignment vertical="center"/>
    </xf>
    <xf numFmtId="0" fontId="5" fillId="0" borderId="94" xfId="0" applyFont="1" applyFill="1" applyBorder="1">
      <alignment vertical="center"/>
    </xf>
    <xf numFmtId="0" fontId="5" fillId="0" borderId="59" xfId="0" applyFont="1" applyFill="1" applyBorder="1">
      <alignment vertical="center"/>
    </xf>
    <xf numFmtId="0" fontId="5" fillId="0" borderId="91" xfId="0" applyFont="1" applyFill="1" applyBorder="1">
      <alignment vertical="center"/>
    </xf>
    <xf numFmtId="41" fontId="5" fillId="0" borderId="97" xfId="0" applyNumberFormat="1" applyFont="1" applyFill="1" applyBorder="1">
      <alignment vertical="center"/>
    </xf>
    <xf numFmtId="41" fontId="5" fillId="0" borderId="98" xfId="0" applyNumberFormat="1" applyFont="1" applyFill="1" applyBorder="1">
      <alignment vertical="center"/>
    </xf>
    <xf numFmtId="41" fontId="5" fillId="0" borderId="99" xfId="0" applyNumberFormat="1" applyFont="1" applyFill="1" applyBorder="1">
      <alignment vertical="center"/>
    </xf>
    <xf numFmtId="0" fontId="5" fillId="0" borderId="100" xfId="0" applyFont="1" applyFill="1" applyBorder="1">
      <alignment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>
      <alignment vertical="center"/>
    </xf>
    <xf numFmtId="41" fontId="5" fillId="0" borderId="39" xfId="0" applyNumberFormat="1" applyFont="1" applyFill="1" applyBorder="1">
      <alignment vertical="center"/>
    </xf>
    <xf numFmtId="41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101" xfId="0" applyFont="1" applyFill="1" applyBorder="1">
      <alignment vertical="center"/>
    </xf>
    <xf numFmtId="41" fontId="5" fillId="0" borderId="39" xfId="0" applyNumberFormat="1" applyFont="1" applyFill="1" applyBorder="1" applyAlignment="1">
      <alignment horizontal="center" vertical="center"/>
    </xf>
    <xf numFmtId="0" fontId="5" fillId="0" borderId="102" xfId="0" applyFont="1" applyFill="1" applyBorder="1">
      <alignment vertical="center"/>
    </xf>
    <xf numFmtId="41" fontId="5" fillId="0" borderId="103" xfId="0" applyNumberFormat="1" applyFont="1" applyFill="1" applyBorder="1" applyAlignment="1">
      <alignment horizontal="center" vertical="center"/>
    </xf>
    <xf numFmtId="41" fontId="5" fillId="0" borderId="104" xfId="0" applyNumberFormat="1" applyFont="1" applyFill="1" applyBorder="1" applyAlignment="1">
      <alignment horizontal="center" vertical="center"/>
    </xf>
    <xf numFmtId="41" fontId="5" fillId="0" borderId="82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5" fillId="0" borderId="105" xfId="0" applyFont="1" applyFill="1" applyBorder="1">
      <alignment vertical="center"/>
    </xf>
    <xf numFmtId="0" fontId="5" fillId="0" borderId="106" xfId="0" applyFont="1" applyFill="1" applyBorder="1">
      <alignment vertical="center"/>
    </xf>
    <xf numFmtId="0" fontId="4" fillId="0" borderId="64" xfId="0" applyNumberFormat="1" applyFont="1" applyFill="1" applyBorder="1" applyAlignment="1">
      <alignment vertical="center"/>
    </xf>
    <xf numFmtId="0" fontId="5" fillId="0" borderId="107" xfId="0" applyFont="1" applyFill="1" applyBorder="1">
      <alignment vertical="center"/>
    </xf>
    <xf numFmtId="0" fontId="5" fillId="0" borderId="108" xfId="0" applyFont="1" applyFill="1" applyBorder="1">
      <alignment vertical="center"/>
    </xf>
    <xf numFmtId="0" fontId="10" fillId="0" borderId="81" xfId="0" applyNumberFormat="1" applyFont="1" applyFill="1" applyBorder="1" applyAlignment="1">
      <alignment vertical="center"/>
    </xf>
    <xf numFmtId="180" fontId="5" fillId="0" borderId="62" xfId="1" applyNumberFormat="1" applyFont="1" applyBorder="1">
      <alignment vertical="center"/>
    </xf>
    <xf numFmtId="180" fontId="9" fillId="2" borderId="86" xfId="1" applyNumberFormat="1" applyFont="1" applyFill="1" applyBorder="1" applyAlignment="1">
      <alignment horizontal="right" vertical="center"/>
    </xf>
    <xf numFmtId="180" fontId="5" fillId="0" borderId="62" xfId="1" applyNumberFormat="1" applyFont="1" applyBorder="1" applyAlignment="1">
      <alignment horizontal="right" vertical="center"/>
    </xf>
    <xf numFmtId="176" fontId="5" fillId="0" borderId="59" xfId="1" applyNumberFormat="1" applyFont="1" applyBorder="1">
      <alignment vertical="center"/>
    </xf>
    <xf numFmtId="38" fontId="4" fillId="0" borderId="113" xfId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38" fontId="4" fillId="0" borderId="115" xfId="1" applyFont="1" applyBorder="1" applyAlignment="1">
      <alignment horizontal="center" vertical="center"/>
    </xf>
    <xf numFmtId="38" fontId="4" fillId="0" borderId="116" xfId="1" applyFont="1" applyBorder="1" applyAlignment="1">
      <alignment horizontal="center" vertical="center"/>
    </xf>
    <xf numFmtId="38" fontId="4" fillId="0" borderId="117" xfId="1" applyFont="1" applyBorder="1" applyAlignment="1">
      <alignment horizontal="center" vertical="center"/>
    </xf>
    <xf numFmtId="38" fontId="4" fillId="0" borderId="118" xfId="1" applyFont="1" applyBorder="1" applyAlignment="1">
      <alignment horizontal="center" vertical="center"/>
    </xf>
    <xf numFmtId="38" fontId="4" fillId="0" borderId="119" xfId="1" applyFont="1" applyBorder="1" applyAlignment="1">
      <alignment horizontal="center" vertical="center"/>
    </xf>
    <xf numFmtId="38" fontId="4" fillId="0" borderId="120" xfId="1" applyFont="1" applyBorder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21" xfId="1" applyFont="1" applyBorder="1" applyAlignment="1">
      <alignment horizontal="center" vertical="center"/>
    </xf>
    <xf numFmtId="38" fontId="4" fillId="0" borderId="48" xfId="1" applyFont="1" applyBorder="1" applyAlignment="1">
      <alignment horizontal="center" vertical="center"/>
    </xf>
    <xf numFmtId="38" fontId="4" fillId="0" borderId="109" xfId="1" applyFont="1" applyBorder="1" applyAlignment="1">
      <alignment horizontal="center" vertical="center" shrinkToFit="1"/>
    </xf>
    <xf numFmtId="0" fontId="0" fillId="0" borderId="109" xfId="0" applyBorder="1" applyAlignment="1">
      <alignment vertical="center" shrinkToFit="1"/>
    </xf>
    <xf numFmtId="0" fontId="0" fillId="0" borderId="110" xfId="0" applyBorder="1" applyAlignment="1">
      <alignment vertical="center" shrinkToFit="1"/>
    </xf>
    <xf numFmtId="0" fontId="9" fillId="0" borderId="111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4" fillId="2" borderId="123" xfId="0" applyFont="1" applyFill="1" applyBorder="1" applyAlignment="1">
      <alignment vertical="center"/>
    </xf>
    <xf numFmtId="0" fontId="4" fillId="2" borderId="93" xfId="0" applyFont="1" applyFill="1" applyBorder="1" applyAlignment="1">
      <alignment vertical="center"/>
    </xf>
    <xf numFmtId="0" fontId="0" fillId="2" borderId="124" xfId="0" applyFill="1" applyBorder="1" applyAlignment="1">
      <alignment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0" xfId="0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2" borderId="93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2 3" xfId="4"/>
    <cellStyle name="標準" xfId="0" builtinId="0"/>
    <cellStyle name="標準 2" xfId="5"/>
    <cellStyle name="標準 3" xfId="6"/>
    <cellStyle name="標準 3 2" xfId="7"/>
  </cellStyles>
  <dxfs count="5">
    <dxf>
      <border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1617464"/>
        <c:axId val="171619032"/>
      </c:barChar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17072"/>
        <c:axId val="171617856"/>
      </c:lineChart>
      <c:catAx>
        <c:axId val="17161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617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6178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1617072"/>
        <c:crosses val="autoZero"/>
        <c:crossBetween val="between"/>
      </c:valAx>
      <c:catAx>
        <c:axId val="171617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71619032"/>
        <c:crosses val="autoZero"/>
        <c:auto val="0"/>
        <c:lblAlgn val="ctr"/>
        <c:lblOffset val="100"/>
        <c:noMultiLvlLbl val="0"/>
      </c:catAx>
      <c:valAx>
        <c:axId val="17161903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16174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609600</xdr:rowOff>
    </xdr:from>
    <xdr:to>
      <xdr:col>0</xdr:col>
      <xdr:colOff>0</xdr:colOff>
      <xdr:row>68</xdr:row>
      <xdr:rowOff>38100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3"/>
  <sheetViews>
    <sheetView tabSelected="1" zoomScaleNormal="100" zoomScaleSheetLayoutView="100" workbookViewId="0"/>
  </sheetViews>
  <sheetFormatPr defaultRowHeight="13.5"/>
  <cols>
    <col min="1" max="1" width="10.625" style="2" customWidth="1"/>
    <col min="2" max="2" width="9.625" style="2" customWidth="1"/>
    <col min="3" max="8" width="12.625" style="2" customWidth="1"/>
    <col min="9" max="10" width="14.625" style="2" customWidth="1"/>
    <col min="11" max="11" width="12.625" style="2" customWidth="1"/>
    <col min="12" max="12" width="11.625" style="2" customWidth="1"/>
    <col min="13" max="23" width="10.625" style="2" customWidth="1"/>
    <col min="24" max="16384" width="9" style="2"/>
  </cols>
  <sheetData>
    <row r="1" spans="1:12" ht="24" customHeight="1">
      <c r="A1" s="21" t="s">
        <v>80</v>
      </c>
    </row>
    <row r="2" spans="1:12" ht="15.95" customHeight="1" thickBot="1"/>
    <row r="3" spans="1:12" ht="23.1" customHeight="1" thickTop="1">
      <c r="A3" s="217" t="s">
        <v>36</v>
      </c>
      <c r="B3" s="218"/>
      <c r="C3" s="213" t="s">
        <v>37</v>
      </c>
      <c r="D3" s="214"/>
      <c r="E3" s="215"/>
      <c r="F3" s="213" t="s">
        <v>33</v>
      </c>
      <c r="G3" s="214"/>
      <c r="H3" s="215"/>
      <c r="I3" s="213" t="s">
        <v>1</v>
      </c>
      <c r="J3" s="214"/>
      <c r="K3" s="216"/>
      <c r="L3" s="111"/>
    </row>
    <row r="4" spans="1:12" ht="21" customHeight="1">
      <c r="A4" s="219"/>
      <c r="B4" s="220"/>
      <c r="C4" s="117" t="s">
        <v>3</v>
      </c>
      <c r="D4" s="118" t="s">
        <v>73</v>
      </c>
      <c r="E4" s="119" t="s">
        <v>7</v>
      </c>
      <c r="F4" s="117" t="s">
        <v>3</v>
      </c>
      <c r="G4" s="118" t="s">
        <v>73</v>
      </c>
      <c r="H4" s="119" t="s">
        <v>105</v>
      </c>
      <c r="I4" s="117" t="s">
        <v>6</v>
      </c>
      <c r="J4" s="118" t="s">
        <v>73</v>
      </c>
      <c r="K4" s="120" t="s">
        <v>7</v>
      </c>
      <c r="L4" s="103"/>
    </row>
    <row r="5" spans="1:12" ht="21" customHeight="1" thickBot="1">
      <c r="A5" s="221"/>
      <c r="B5" s="222"/>
      <c r="C5" s="106" t="s">
        <v>74</v>
      </c>
      <c r="D5" s="107" t="s">
        <v>35</v>
      </c>
      <c r="E5" s="108" t="s">
        <v>2</v>
      </c>
      <c r="F5" s="106" t="s">
        <v>4</v>
      </c>
      <c r="G5" s="107" t="s">
        <v>35</v>
      </c>
      <c r="H5" s="108" t="s">
        <v>2</v>
      </c>
      <c r="I5" s="106" t="s">
        <v>5</v>
      </c>
      <c r="J5" s="107" t="s">
        <v>35</v>
      </c>
      <c r="K5" s="112" t="s">
        <v>2</v>
      </c>
      <c r="L5" s="104"/>
    </row>
    <row r="6" spans="1:12" ht="21" customHeight="1">
      <c r="A6" s="197" t="s">
        <v>89</v>
      </c>
      <c r="B6" s="96" t="s">
        <v>75</v>
      </c>
      <c r="C6" s="3">
        <v>240</v>
      </c>
      <c r="D6" s="4">
        <v>100</v>
      </c>
      <c r="E6" s="5"/>
      <c r="F6" s="3">
        <v>5842</v>
      </c>
      <c r="G6" s="4">
        <v>100</v>
      </c>
      <c r="H6" s="5"/>
      <c r="I6" s="3">
        <v>7645973</v>
      </c>
      <c r="J6" s="4">
        <v>100</v>
      </c>
      <c r="K6" s="6"/>
      <c r="L6" s="105"/>
    </row>
    <row r="7" spans="1:12" ht="21" customHeight="1">
      <c r="A7" s="198"/>
      <c r="B7" s="97" t="s">
        <v>76</v>
      </c>
      <c r="C7" s="7">
        <v>20</v>
      </c>
      <c r="D7" s="8">
        <v>100</v>
      </c>
      <c r="E7" s="9"/>
      <c r="F7" s="7">
        <v>801</v>
      </c>
      <c r="G7" s="8">
        <v>100</v>
      </c>
      <c r="H7" s="9"/>
      <c r="I7" s="7">
        <v>2432588</v>
      </c>
      <c r="J7" s="8">
        <v>100</v>
      </c>
      <c r="K7" s="10"/>
      <c r="L7" s="105"/>
    </row>
    <row r="8" spans="1:12" ht="21" customHeight="1">
      <c r="A8" s="199"/>
      <c r="B8" s="98" t="s">
        <v>100</v>
      </c>
      <c r="C8" s="121">
        <f>+C6+C7</f>
        <v>260</v>
      </c>
      <c r="D8" s="122">
        <v>100</v>
      </c>
      <c r="E8" s="123"/>
      <c r="F8" s="121">
        <f>+F6+F7</f>
        <v>6643</v>
      </c>
      <c r="G8" s="122">
        <v>100</v>
      </c>
      <c r="H8" s="123"/>
      <c r="I8" s="121">
        <f>+I6+I7</f>
        <v>10078561</v>
      </c>
      <c r="J8" s="122">
        <v>100</v>
      </c>
      <c r="K8" s="124"/>
      <c r="L8" s="105"/>
    </row>
    <row r="9" spans="1:12" ht="21" customHeight="1">
      <c r="A9" s="197" t="s">
        <v>90</v>
      </c>
      <c r="B9" s="96" t="s">
        <v>75</v>
      </c>
      <c r="C9" s="14">
        <v>212</v>
      </c>
      <c r="D9" s="87">
        <f>+C9/C6%</f>
        <v>88.333333333333343</v>
      </c>
      <c r="E9" s="88">
        <f t="shared" ref="E9:E29" si="0">+C9/C6%</f>
        <v>88.333333333333343</v>
      </c>
      <c r="F9" s="14">
        <v>5651</v>
      </c>
      <c r="G9" s="87">
        <f>+F9/F6%</f>
        <v>96.730571722013011</v>
      </c>
      <c r="H9" s="88">
        <f t="shared" ref="H9:H29" si="1">+F9/F6%</f>
        <v>96.730571722013011</v>
      </c>
      <c r="I9" s="14">
        <v>7482975</v>
      </c>
      <c r="J9" s="87">
        <f>+I9/I6%</f>
        <v>97.868184990974996</v>
      </c>
      <c r="K9" s="193">
        <f t="shared" ref="K9:K20" si="2">+I9/I6%</f>
        <v>97.868184990974996</v>
      </c>
      <c r="L9" s="105"/>
    </row>
    <row r="10" spans="1:12" ht="21" customHeight="1">
      <c r="A10" s="198"/>
      <c r="B10" s="97" t="s">
        <v>76</v>
      </c>
      <c r="C10" s="7">
        <v>19</v>
      </c>
      <c r="D10" s="8">
        <f>+C10/C7%</f>
        <v>95</v>
      </c>
      <c r="E10" s="12">
        <f t="shared" si="0"/>
        <v>95</v>
      </c>
      <c r="F10" s="7">
        <v>812</v>
      </c>
      <c r="G10" s="8">
        <f>+F10/F7%</f>
        <v>101.37328339575531</v>
      </c>
      <c r="H10" s="12">
        <f t="shared" si="1"/>
        <v>101.37328339575531</v>
      </c>
      <c r="I10" s="7">
        <v>1152471</v>
      </c>
      <c r="J10" s="8">
        <f>+I10/I7%</f>
        <v>47.376333353613518</v>
      </c>
      <c r="K10" s="155">
        <f t="shared" si="2"/>
        <v>47.376333353613518</v>
      </c>
      <c r="L10" s="105"/>
    </row>
    <row r="11" spans="1:12" ht="21" customHeight="1">
      <c r="A11" s="199"/>
      <c r="B11" s="98" t="s">
        <v>100</v>
      </c>
      <c r="C11" s="121">
        <f>+C9+C10</f>
        <v>231</v>
      </c>
      <c r="D11" s="125">
        <f>+C11/C8%</f>
        <v>88.84615384615384</v>
      </c>
      <c r="E11" s="126">
        <f t="shared" si="0"/>
        <v>88.84615384615384</v>
      </c>
      <c r="F11" s="121">
        <f>+F9+F10</f>
        <v>6463</v>
      </c>
      <c r="G11" s="125">
        <f>+F11/F8%</f>
        <v>97.290380852024683</v>
      </c>
      <c r="H11" s="126">
        <f t="shared" si="1"/>
        <v>97.290380852024683</v>
      </c>
      <c r="I11" s="121">
        <f>+I9+I10</f>
        <v>8635446</v>
      </c>
      <c r="J11" s="125">
        <f>+I11/I8%</f>
        <v>85.681338833986317</v>
      </c>
      <c r="K11" s="194">
        <f t="shared" si="2"/>
        <v>85.681338833986317</v>
      </c>
      <c r="L11" s="105"/>
    </row>
    <row r="12" spans="1:12" ht="21" customHeight="1">
      <c r="A12" s="197" t="s">
        <v>91</v>
      </c>
      <c r="B12" s="96" t="s">
        <v>75</v>
      </c>
      <c r="C12" s="14">
        <v>221</v>
      </c>
      <c r="D12" s="15">
        <f>+C12/C6%</f>
        <v>92.083333333333343</v>
      </c>
      <c r="E12" s="16">
        <f t="shared" si="0"/>
        <v>104.24528301886792</v>
      </c>
      <c r="F12" s="14">
        <v>5827</v>
      </c>
      <c r="G12" s="15">
        <f>+F12/F6%</f>
        <v>99.743238616912009</v>
      </c>
      <c r="H12" s="16">
        <f t="shared" si="1"/>
        <v>103.11449301008672</v>
      </c>
      <c r="I12" s="14">
        <v>7852976</v>
      </c>
      <c r="J12" s="15">
        <f>+I12/I6%</f>
        <v>102.70734673010224</v>
      </c>
      <c r="K12" s="195">
        <f t="shared" si="2"/>
        <v>104.9445708424791</v>
      </c>
      <c r="L12" s="105"/>
    </row>
    <row r="13" spans="1:12" ht="21" customHeight="1">
      <c r="A13" s="198"/>
      <c r="B13" s="97" t="s">
        <v>76</v>
      </c>
      <c r="C13" s="7">
        <v>18</v>
      </c>
      <c r="D13" s="8">
        <f>+C13/C7%</f>
        <v>90</v>
      </c>
      <c r="E13" s="12">
        <f t="shared" si="0"/>
        <v>94.73684210526315</v>
      </c>
      <c r="F13" s="7">
        <v>889</v>
      </c>
      <c r="G13" s="8">
        <f>+F13/F7%</f>
        <v>110.98626716604245</v>
      </c>
      <c r="H13" s="12">
        <f t="shared" si="1"/>
        <v>109.48275862068967</v>
      </c>
      <c r="I13" s="7">
        <v>1038835</v>
      </c>
      <c r="J13" s="8">
        <f>+I13/I7%</f>
        <v>42.704929893594802</v>
      </c>
      <c r="K13" s="155">
        <f t="shared" si="2"/>
        <v>90.139795274675038</v>
      </c>
      <c r="L13" s="105"/>
    </row>
    <row r="14" spans="1:12" ht="21" customHeight="1">
      <c r="A14" s="199"/>
      <c r="B14" s="98" t="s">
        <v>100</v>
      </c>
      <c r="C14" s="121">
        <f>+C12+C13</f>
        <v>239</v>
      </c>
      <c r="D14" s="125">
        <f>+C14/C8%</f>
        <v>91.92307692307692</v>
      </c>
      <c r="E14" s="126">
        <f t="shared" si="0"/>
        <v>103.46320346320346</v>
      </c>
      <c r="F14" s="121">
        <f>+F12+F13</f>
        <v>6716</v>
      </c>
      <c r="G14" s="125">
        <f>+F14/F8%</f>
        <v>101.09890109890109</v>
      </c>
      <c r="H14" s="126">
        <f t="shared" si="1"/>
        <v>103.91459074733096</v>
      </c>
      <c r="I14" s="121">
        <f>+I12+I13</f>
        <v>8891811</v>
      </c>
      <c r="J14" s="125">
        <f>+I14/I8%</f>
        <v>88.225005534024149</v>
      </c>
      <c r="K14" s="194">
        <f t="shared" si="2"/>
        <v>102.96875227984749</v>
      </c>
      <c r="L14" s="105"/>
    </row>
    <row r="15" spans="1:12" ht="21" customHeight="1">
      <c r="A15" s="197" t="s">
        <v>92</v>
      </c>
      <c r="B15" s="96" t="s">
        <v>75</v>
      </c>
      <c r="C15" s="14">
        <v>236</v>
      </c>
      <c r="D15" s="15">
        <f>+C15/C6%</f>
        <v>98.333333333333343</v>
      </c>
      <c r="E15" s="16">
        <f t="shared" si="0"/>
        <v>106.78733031674209</v>
      </c>
      <c r="F15" s="14">
        <v>5995</v>
      </c>
      <c r="G15" s="15">
        <f>+F15/F6%</f>
        <v>102.61896610749743</v>
      </c>
      <c r="H15" s="16">
        <f t="shared" si="1"/>
        <v>102.88313025570619</v>
      </c>
      <c r="I15" s="14">
        <v>8712160</v>
      </c>
      <c r="J15" s="15">
        <f>+I15/I6%</f>
        <v>113.94442538575535</v>
      </c>
      <c r="K15" s="195">
        <f t="shared" si="2"/>
        <v>110.94087133336458</v>
      </c>
      <c r="L15" s="105"/>
    </row>
    <row r="16" spans="1:12" ht="21" customHeight="1">
      <c r="A16" s="198"/>
      <c r="B16" s="97" t="s">
        <v>76</v>
      </c>
      <c r="C16" s="7">
        <v>21</v>
      </c>
      <c r="D16" s="8">
        <f>+C16/C7%</f>
        <v>105</v>
      </c>
      <c r="E16" s="12">
        <f t="shared" si="0"/>
        <v>116.66666666666667</v>
      </c>
      <c r="F16" s="7">
        <v>944</v>
      </c>
      <c r="G16" s="8">
        <f>+F16/F7%</f>
        <v>117.85268414481898</v>
      </c>
      <c r="H16" s="12">
        <f t="shared" si="1"/>
        <v>106.1867266591676</v>
      </c>
      <c r="I16" s="7">
        <v>1141703</v>
      </c>
      <c r="J16" s="8">
        <f>+I16/I7%</f>
        <v>46.933677219488047</v>
      </c>
      <c r="K16" s="155">
        <f t="shared" si="2"/>
        <v>109.90224626625017</v>
      </c>
      <c r="L16" s="105"/>
    </row>
    <row r="17" spans="1:14" ht="21" customHeight="1">
      <c r="A17" s="199"/>
      <c r="B17" s="98" t="s">
        <v>100</v>
      </c>
      <c r="C17" s="121">
        <f>+C15+C16</f>
        <v>257</v>
      </c>
      <c r="D17" s="125">
        <f>+C17/C8%</f>
        <v>98.84615384615384</v>
      </c>
      <c r="E17" s="126">
        <f t="shared" si="0"/>
        <v>107.53138075313807</v>
      </c>
      <c r="F17" s="121">
        <f>+F15+F16</f>
        <v>6939</v>
      </c>
      <c r="G17" s="125">
        <f>+F17/F8%</f>
        <v>104.45581815444828</v>
      </c>
      <c r="H17" s="126">
        <f t="shared" si="1"/>
        <v>103.32042882668256</v>
      </c>
      <c r="I17" s="121">
        <f>+I15+I16</f>
        <v>9853863</v>
      </c>
      <c r="J17" s="125">
        <f>+I17/I8%</f>
        <v>97.770534900766094</v>
      </c>
      <c r="K17" s="194">
        <f t="shared" si="2"/>
        <v>110.81952821534331</v>
      </c>
      <c r="L17" s="105"/>
    </row>
    <row r="18" spans="1:14" ht="21" customHeight="1">
      <c r="A18" s="197" t="s">
        <v>93</v>
      </c>
      <c r="B18" s="96" t="s">
        <v>75</v>
      </c>
      <c r="C18" s="14">
        <v>208</v>
      </c>
      <c r="D18" s="15">
        <f>+C18/C6%</f>
        <v>86.666666666666671</v>
      </c>
      <c r="E18" s="16">
        <f t="shared" si="0"/>
        <v>88.13559322033899</v>
      </c>
      <c r="F18" s="14">
        <v>5633</v>
      </c>
      <c r="G18" s="15">
        <f>+F18/F6%</f>
        <v>96.422458062307427</v>
      </c>
      <c r="H18" s="16">
        <f t="shared" si="1"/>
        <v>93.961634695579647</v>
      </c>
      <c r="I18" s="14">
        <v>7282660</v>
      </c>
      <c r="J18" s="15">
        <f>+I18/I6%</f>
        <v>95.248309142603574</v>
      </c>
      <c r="K18" s="195">
        <f t="shared" si="2"/>
        <v>83.591899138675132</v>
      </c>
      <c r="L18" s="105"/>
    </row>
    <row r="19" spans="1:14" ht="21" customHeight="1">
      <c r="A19" s="198"/>
      <c r="B19" s="97" t="s">
        <v>76</v>
      </c>
      <c r="C19" s="7">
        <v>20</v>
      </c>
      <c r="D19" s="8">
        <f>+C19/C7%</f>
        <v>100</v>
      </c>
      <c r="E19" s="12">
        <f t="shared" si="0"/>
        <v>95.238095238095241</v>
      </c>
      <c r="F19" s="7">
        <v>817</v>
      </c>
      <c r="G19" s="8">
        <f>+F19/F7%</f>
        <v>101.99750312109863</v>
      </c>
      <c r="H19" s="12">
        <f t="shared" si="1"/>
        <v>86.54661016949153</v>
      </c>
      <c r="I19" s="7">
        <v>1579800</v>
      </c>
      <c r="J19" s="8">
        <f>+I19/I7%</f>
        <v>64.943179856186077</v>
      </c>
      <c r="K19" s="155">
        <f t="shared" si="2"/>
        <v>138.37223866452132</v>
      </c>
      <c r="L19" s="105"/>
    </row>
    <row r="20" spans="1:14" ht="21" customHeight="1">
      <c r="A20" s="199"/>
      <c r="B20" s="98" t="s">
        <v>100</v>
      </c>
      <c r="C20" s="127">
        <f>+C18+C19</f>
        <v>228</v>
      </c>
      <c r="D20" s="125">
        <f>+C20/C8%</f>
        <v>87.692307692307693</v>
      </c>
      <c r="E20" s="126">
        <f t="shared" si="0"/>
        <v>88.715953307393008</v>
      </c>
      <c r="F20" s="127">
        <f>+F18+F19</f>
        <v>6450</v>
      </c>
      <c r="G20" s="125">
        <f>+F20/F8%</f>
        <v>97.094686135782013</v>
      </c>
      <c r="H20" s="126">
        <f t="shared" si="1"/>
        <v>92.952875054042366</v>
      </c>
      <c r="I20" s="127">
        <f>+I18+I19</f>
        <v>8862460</v>
      </c>
      <c r="J20" s="125">
        <f>+I20/I8%</f>
        <v>87.93378340419828</v>
      </c>
      <c r="K20" s="194">
        <f t="shared" si="2"/>
        <v>89.938940697673587</v>
      </c>
      <c r="L20" s="105"/>
    </row>
    <row r="21" spans="1:14" ht="21" customHeight="1">
      <c r="A21" s="197" t="s">
        <v>94</v>
      </c>
      <c r="B21" s="96" t="s">
        <v>75</v>
      </c>
      <c r="C21" s="14">
        <v>185</v>
      </c>
      <c r="D21" s="15">
        <f>+C21/C6%</f>
        <v>77.083333333333343</v>
      </c>
      <c r="E21" s="16">
        <f t="shared" si="0"/>
        <v>88.942307692307693</v>
      </c>
      <c r="F21" s="14">
        <v>5589</v>
      </c>
      <c r="G21" s="15">
        <f>+F21/F6%</f>
        <v>95.669291338582681</v>
      </c>
      <c r="H21" s="16">
        <f t="shared" si="1"/>
        <v>99.218888691638568</v>
      </c>
      <c r="I21" s="93">
        <v>8569313</v>
      </c>
      <c r="J21" s="99" t="s">
        <v>102</v>
      </c>
      <c r="K21" s="113" t="s">
        <v>102</v>
      </c>
      <c r="L21" s="105"/>
    </row>
    <row r="22" spans="1:14" ht="21" customHeight="1">
      <c r="A22" s="198"/>
      <c r="B22" s="97" t="s">
        <v>76</v>
      </c>
      <c r="C22" s="89">
        <v>20</v>
      </c>
      <c r="D22" s="90">
        <f>+C22/C7%</f>
        <v>100</v>
      </c>
      <c r="E22" s="91">
        <f t="shared" si="0"/>
        <v>100</v>
      </c>
      <c r="F22" s="89">
        <v>798</v>
      </c>
      <c r="G22" s="90">
        <f>+F22/F7%</f>
        <v>99.625468164794015</v>
      </c>
      <c r="H22" s="91">
        <f t="shared" si="1"/>
        <v>97.674418604651166</v>
      </c>
      <c r="I22" s="92">
        <v>1351380</v>
      </c>
      <c r="J22" s="100" t="s">
        <v>102</v>
      </c>
      <c r="K22" s="114" t="s">
        <v>102</v>
      </c>
      <c r="L22" s="105"/>
    </row>
    <row r="23" spans="1:14" ht="21" customHeight="1">
      <c r="A23" s="199"/>
      <c r="B23" s="98" t="s">
        <v>100</v>
      </c>
      <c r="C23" s="121">
        <f>+C21+C22</f>
        <v>205</v>
      </c>
      <c r="D23" s="122">
        <f>+C23/C8%</f>
        <v>78.84615384615384</v>
      </c>
      <c r="E23" s="128">
        <f t="shared" si="0"/>
        <v>89.912280701754398</v>
      </c>
      <c r="F23" s="121">
        <f>+F21+F22</f>
        <v>6387</v>
      </c>
      <c r="G23" s="122">
        <f>+F23/F8%</f>
        <v>96.146319433990655</v>
      </c>
      <c r="H23" s="128">
        <f t="shared" si="1"/>
        <v>99.023255813953483</v>
      </c>
      <c r="I23" s="121">
        <f>+I21+I22</f>
        <v>9920693</v>
      </c>
      <c r="J23" s="129" t="s">
        <v>103</v>
      </c>
      <c r="K23" s="130" t="s">
        <v>103</v>
      </c>
      <c r="L23" s="105"/>
    </row>
    <row r="24" spans="1:14" ht="21" customHeight="1">
      <c r="A24" s="197" t="s">
        <v>95</v>
      </c>
      <c r="B24" s="96" t="s">
        <v>75</v>
      </c>
      <c r="C24" s="11">
        <v>196</v>
      </c>
      <c r="D24" s="17">
        <f>+C24/C6%</f>
        <v>81.666666666666671</v>
      </c>
      <c r="E24" s="18">
        <f t="shared" si="0"/>
        <v>105.94594594594594</v>
      </c>
      <c r="F24" s="11">
        <v>5549</v>
      </c>
      <c r="G24" s="17">
        <f>+F24/F6%</f>
        <v>94.984594317014725</v>
      </c>
      <c r="H24" s="18">
        <f t="shared" si="1"/>
        <v>99.284308463052426</v>
      </c>
      <c r="I24" s="11">
        <v>8566529</v>
      </c>
      <c r="J24" s="101" t="s">
        <v>102</v>
      </c>
      <c r="K24" s="95">
        <f t="shared" ref="K24:K29" si="3">+I24/I21%</f>
        <v>99.967511981415541</v>
      </c>
      <c r="L24" s="105"/>
    </row>
    <row r="25" spans="1:14" ht="21" customHeight="1">
      <c r="A25" s="198"/>
      <c r="B25" s="97" t="s">
        <v>76</v>
      </c>
      <c r="C25" s="7">
        <v>18</v>
      </c>
      <c r="D25" s="8">
        <f>+C25/C7%</f>
        <v>90</v>
      </c>
      <c r="E25" s="12">
        <f t="shared" si="0"/>
        <v>90</v>
      </c>
      <c r="F25" s="7">
        <v>772</v>
      </c>
      <c r="G25" s="8">
        <f>+F25/F7%</f>
        <v>96.379525593008736</v>
      </c>
      <c r="H25" s="12">
        <f t="shared" si="1"/>
        <v>96.741854636591469</v>
      </c>
      <c r="I25" s="7">
        <v>840361</v>
      </c>
      <c r="J25" s="102" t="s">
        <v>103</v>
      </c>
      <c r="K25" s="13">
        <f t="shared" si="3"/>
        <v>62.185395669611808</v>
      </c>
      <c r="L25" s="105"/>
    </row>
    <row r="26" spans="1:14" ht="21" customHeight="1">
      <c r="A26" s="199"/>
      <c r="B26" s="98" t="s">
        <v>100</v>
      </c>
      <c r="C26" s="121">
        <f>+C24+C25</f>
        <v>214</v>
      </c>
      <c r="D26" s="125">
        <f>+C26/C8%</f>
        <v>82.307692307692307</v>
      </c>
      <c r="E26" s="126">
        <f t="shared" si="0"/>
        <v>104.39024390243904</v>
      </c>
      <c r="F26" s="121">
        <f>+F24+F25</f>
        <v>6321</v>
      </c>
      <c r="G26" s="125">
        <f>+F26/F8%</f>
        <v>95.152792413066379</v>
      </c>
      <c r="H26" s="126">
        <f t="shared" si="1"/>
        <v>98.966651009863796</v>
      </c>
      <c r="I26" s="121">
        <f>+I24+I25</f>
        <v>9406890</v>
      </c>
      <c r="J26" s="131" t="s">
        <v>103</v>
      </c>
      <c r="K26" s="145">
        <f t="shared" si="3"/>
        <v>94.820896080545992</v>
      </c>
      <c r="L26" s="105"/>
    </row>
    <row r="27" spans="1:14" ht="21" customHeight="1">
      <c r="A27" s="197" t="s">
        <v>96</v>
      </c>
      <c r="B27" s="96" t="s">
        <v>75</v>
      </c>
      <c r="C27" s="14">
        <v>181</v>
      </c>
      <c r="D27" s="15">
        <f>+C27/$C$6%</f>
        <v>75.416666666666671</v>
      </c>
      <c r="E27" s="16">
        <f>+C27/C24%</f>
        <v>92.34693877551021</v>
      </c>
      <c r="F27" s="14">
        <v>4842</v>
      </c>
      <c r="G27" s="15">
        <f>+F27/$F$6%</f>
        <v>82.882574460801095</v>
      </c>
      <c r="H27" s="16">
        <f t="shared" si="1"/>
        <v>87.25896557938367</v>
      </c>
      <c r="I27" s="14">
        <v>9290943</v>
      </c>
      <c r="J27" s="99" t="s">
        <v>102</v>
      </c>
      <c r="K27" s="95">
        <f>+I27/I24%</f>
        <v>108.4563304460885</v>
      </c>
      <c r="L27" s="105"/>
    </row>
    <row r="28" spans="1:14" ht="21" customHeight="1">
      <c r="A28" s="198"/>
      <c r="B28" s="97" t="s">
        <v>76</v>
      </c>
      <c r="C28" s="7">
        <v>18</v>
      </c>
      <c r="D28" s="8">
        <f>+C28/$C$7%</f>
        <v>90</v>
      </c>
      <c r="E28" s="12">
        <f>+C28/C25%</f>
        <v>100</v>
      </c>
      <c r="F28" s="7">
        <v>859</v>
      </c>
      <c r="G28" s="8">
        <f>+F28/$F$7%</f>
        <v>107.24094881398253</v>
      </c>
      <c r="H28" s="12">
        <f t="shared" si="1"/>
        <v>111.26943005181347</v>
      </c>
      <c r="I28" s="7">
        <v>897083</v>
      </c>
      <c r="J28" s="102" t="s">
        <v>102</v>
      </c>
      <c r="K28" s="13">
        <f>+I28/I25%</f>
        <v>106.74971827583622</v>
      </c>
      <c r="L28" s="105"/>
    </row>
    <row r="29" spans="1:14" ht="21" customHeight="1">
      <c r="A29" s="199"/>
      <c r="B29" s="98" t="s">
        <v>100</v>
      </c>
      <c r="C29" s="121">
        <f>+C27+C28</f>
        <v>199</v>
      </c>
      <c r="D29" s="122">
        <f>+C29/C8%</f>
        <v>76.538461538461533</v>
      </c>
      <c r="E29" s="128">
        <f t="shared" si="0"/>
        <v>92.99065420560747</v>
      </c>
      <c r="F29" s="121">
        <f>+F27+F28</f>
        <v>5701</v>
      </c>
      <c r="G29" s="122">
        <f>+F29/F8%</f>
        <v>85.819659792262527</v>
      </c>
      <c r="H29" s="128">
        <f t="shared" si="1"/>
        <v>90.19142540737225</v>
      </c>
      <c r="I29" s="121">
        <f>+I27+I28</f>
        <v>10188026</v>
      </c>
      <c r="J29" s="129" t="s">
        <v>103</v>
      </c>
      <c r="K29" s="157">
        <f t="shared" si="3"/>
        <v>108.30387088612709</v>
      </c>
      <c r="L29" s="105"/>
    </row>
    <row r="30" spans="1:14" ht="21" customHeight="1">
      <c r="A30" s="223" t="s">
        <v>111</v>
      </c>
      <c r="B30" s="153" t="s">
        <v>112</v>
      </c>
      <c r="C30" s="11">
        <v>170</v>
      </c>
      <c r="D30" s="15">
        <f>+C30/$C$6%</f>
        <v>70.833333333333343</v>
      </c>
      <c r="E30" s="16">
        <f>+C30/C27%</f>
        <v>93.922651933701658</v>
      </c>
      <c r="F30" s="11">
        <v>4755</v>
      </c>
      <c r="G30" s="15">
        <f>+F30/$F$6%</f>
        <v>81.393358438890786</v>
      </c>
      <c r="H30" s="16">
        <f>+F30/F27%</f>
        <v>98.203221809169762</v>
      </c>
      <c r="I30" s="11">
        <v>9447681</v>
      </c>
      <c r="J30" s="99" t="s">
        <v>102</v>
      </c>
      <c r="K30" s="95">
        <f>+I30/I27%</f>
        <v>101.68699775684773</v>
      </c>
      <c r="L30" s="196"/>
      <c r="M30" s="34"/>
      <c r="N30" s="34"/>
    </row>
    <row r="31" spans="1:14" ht="21" customHeight="1">
      <c r="A31" s="224"/>
      <c r="B31" s="154" t="s">
        <v>113</v>
      </c>
      <c r="C31" s="7">
        <v>17</v>
      </c>
      <c r="D31" s="8">
        <f>+C31/$C$7%</f>
        <v>85</v>
      </c>
      <c r="E31" s="12">
        <f>+C31/C28%</f>
        <v>94.444444444444443</v>
      </c>
      <c r="F31" s="7">
        <v>684</v>
      </c>
      <c r="G31" s="8">
        <f>+F31/$F$7%</f>
        <v>85.393258426966298</v>
      </c>
      <c r="H31" s="12">
        <f>+F31/F28%</f>
        <v>79.627473806752036</v>
      </c>
      <c r="I31" s="7">
        <v>860278</v>
      </c>
      <c r="J31" s="102" t="s">
        <v>102</v>
      </c>
      <c r="K31" s="13">
        <f>+I31/I28%</f>
        <v>95.897258113240355</v>
      </c>
      <c r="L31" s="196"/>
      <c r="M31" s="34"/>
      <c r="N31" s="34"/>
    </row>
    <row r="32" spans="1:14" ht="21" customHeight="1" thickBot="1">
      <c r="A32" s="225"/>
      <c r="B32" s="156" t="s">
        <v>114</v>
      </c>
      <c r="C32" s="132">
        <f>+C30+C31</f>
        <v>187</v>
      </c>
      <c r="D32" s="133">
        <f>+C32/C11%</f>
        <v>80.952380952380949</v>
      </c>
      <c r="E32" s="134">
        <f>+C32/C29%</f>
        <v>93.969849246231149</v>
      </c>
      <c r="F32" s="132">
        <f>+F30+F31</f>
        <v>5439</v>
      </c>
      <c r="G32" s="133">
        <f>+F32/F11%</f>
        <v>84.15596472226521</v>
      </c>
      <c r="H32" s="134">
        <f>+F32/F29%</f>
        <v>95.404315032450455</v>
      </c>
      <c r="I32" s="132">
        <f>+I30+I31</f>
        <v>10307959</v>
      </c>
      <c r="J32" s="135" t="s">
        <v>103</v>
      </c>
      <c r="K32" s="146">
        <f>+I32/I29%</f>
        <v>101.17719566086699</v>
      </c>
      <c r="L32" s="196"/>
      <c r="M32" s="34"/>
      <c r="N32" s="34"/>
    </row>
    <row r="33" spans="1:15" ht="8.1" customHeight="1" thickTop="1">
      <c r="A33" s="31"/>
      <c r="B33" s="32"/>
      <c r="C33" s="33"/>
      <c r="D33" s="34"/>
      <c r="E33" s="34"/>
      <c r="F33" s="33"/>
      <c r="G33" s="34"/>
      <c r="H33" s="34"/>
      <c r="I33" s="33"/>
      <c r="J33" s="34"/>
      <c r="K33" s="34"/>
      <c r="L33" s="33"/>
    </row>
    <row r="34" spans="1:15" ht="21" customHeight="1">
      <c r="A34" s="69" t="s">
        <v>81</v>
      </c>
      <c r="B34" s="32"/>
      <c r="C34" s="33"/>
      <c r="D34" s="34"/>
      <c r="E34" s="34"/>
      <c r="F34" s="33"/>
      <c r="G34" s="34"/>
      <c r="H34" s="34"/>
      <c r="I34" s="33"/>
      <c r="J34" s="34"/>
      <c r="K34" s="34"/>
      <c r="L34" s="33"/>
    </row>
    <row r="35" spans="1:15" ht="21" customHeight="1"/>
    <row r="36" spans="1:15" ht="21" customHeight="1">
      <c r="K36" s="19"/>
    </row>
    <row r="37" spans="1:15" ht="24" customHeight="1">
      <c r="A37" s="21" t="s">
        <v>84</v>
      </c>
      <c r="B37" s="1"/>
      <c r="C37" s="1"/>
      <c r="D37" s="1"/>
      <c r="E37" s="1"/>
      <c r="F37" s="20"/>
      <c r="I37" s="21"/>
      <c r="J37" s="21"/>
      <c r="K37" s="21"/>
      <c r="L37" s="21"/>
      <c r="N37" s="22"/>
      <c r="O37" s="22"/>
    </row>
    <row r="38" spans="1:15" ht="15.95" customHeight="1" thickBot="1"/>
    <row r="39" spans="1:15" ht="23.1" customHeight="1" thickTop="1">
      <c r="A39" s="205" t="s">
        <v>82</v>
      </c>
      <c r="B39" s="206"/>
      <c r="C39" s="200" t="s">
        <v>37</v>
      </c>
      <c r="D39" s="201"/>
      <c r="E39" s="211"/>
      <c r="F39" s="200" t="s">
        <v>33</v>
      </c>
      <c r="G39" s="201"/>
      <c r="H39" s="211"/>
      <c r="I39" s="200" t="s">
        <v>71</v>
      </c>
      <c r="J39" s="201"/>
      <c r="K39" s="202"/>
    </row>
    <row r="40" spans="1:15" ht="21" customHeight="1">
      <c r="A40" s="207"/>
      <c r="B40" s="208"/>
      <c r="C40" s="115" t="s">
        <v>106</v>
      </c>
      <c r="D40" s="203" t="s">
        <v>111</v>
      </c>
      <c r="E40" s="204"/>
      <c r="F40" s="115" t="s">
        <v>106</v>
      </c>
      <c r="G40" s="203" t="s">
        <v>111</v>
      </c>
      <c r="H40" s="204"/>
      <c r="I40" s="115" t="s">
        <v>106</v>
      </c>
      <c r="J40" s="203" t="s">
        <v>111</v>
      </c>
      <c r="K40" s="212"/>
    </row>
    <row r="41" spans="1:15" ht="21" customHeight="1">
      <c r="A41" s="207"/>
      <c r="B41" s="208"/>
      <c r="C41" s="115" t="s">
        <v>3</v>
      </c>
      <c r="D41" s="35" t="s">
        <v>3</v>
      </c>
      <c r="E41" s="35" t="s">
        <v>8</v>
      </c>
      <c r="F41" s="115" t="s">
        <v>3</v>
      </c>
      <c r="G41" s="35" t="s">
        <v>3</v>
      </c>
      <c r="H41" s="35" t="s">
        <v>8</v>
      </c>
      <c r="I41" s="116" t="s">
        <v>3</v>
      </c>
      <c r="J41" s="35" t="s">
        <v>3</v>
      </c>
      <c r="K41" s="36" t="s">
        <v>8</v>
      </c>
    </row>
    <row r="42" spans="1:15" ht="21" customHeight="1" thickBot="1">
      <c r="A42" s="209"/>
      <c r="B42" s="210"/>
      <c r="C42" s="37" t="s">
        <v>83</v>
      </c>
      <c r="D42" s="38" t="s">
        <v>97</v>
      </c>
      <c r="E42" s="39" t="s">
        <v>98</v>
      </c>
      <c r="F42" s="37" t="s">
        <v>4</v>
      </c>
      <c r="G42" s="38" t="s">
        <v>4</v>
      </c>
      <c r="H42" s="39" t="s">
        <v>78</v>
      </c>
      <c r="I42" s="40" t="s">
        <v>5</v>
      </c>
      <c r="J42" s="38" t="s">
        <v>99</v>
      </c>
      <c r="K42" s="109" t="s">
        <v>79</v>
      </c>
    </row>
    <row r="43" spans="1:15" ht="21" customHeight="1">
      <c r="A43" s="230" t="s">
        <v>109</v>
      </c>
      <c r="B43" s="231"/>
      <c r="C43" s="136">
        <f>SUM(C44:C48)</f>
        <v>199</v>
      </c>
      <c r="D43" s="41">
        <f>SUM(D44:D48)</f>
        <v>187</v>
      </c>
      <c r="E43" s="42">
        <v>100</v>
      </c>
      <c r="F43" s="137">
        <f>SUM(F44:F48)</f>
        <v>5701</v>
      </c>
      <c r="G43" s="41">
        <f>SUM(G44:G48)</f>
        <v>5439</v>
      </c>
      <c r="H43" s="42">
        <v>100</v>
      </c>
      <c r="I43" s="137">
        <f>SUM(I44:I48)</f>
        <v>10188026</v>
      </c>
      <c r="J43" s="41">
        <f>SUM(J44:J48)</f>
        <v>10307959</v>
      </c>
      <c r="K43" s="110">
        <v>100</v>
      </c>
    </row>
    <row r="44" spans="1:15" ht="21" customHeight="1">
      <c r="A44" s="228" t="s">
        <v>104</v>
      </c>
      <c r="B44" s="229"/>
      <c r="C44" s="23">
        <v>77</v>
      </c>
      <c r="D44" s="24">
        <v>71</v>
      </c>
      <c r="E44" s="25">
        <f>+D44/D43%</f>
        <v>37.967914438502675</v>
      </c>
      <c r="F44" s="26">
        <v>441</v>
      </c>
      <c r="G44" s="24">
        <v>437</v>
      </c>
      <c r="H44" s="25">
        <f>+G44/G43%</f>
        <v>8.034565177422321</v>
      </c>
      <c r="I44" s="26">
        <v>393810</v>
      </c>
      <c r="J44" s="24">
        <v>456263</v>
      </c>
      <c r="K44" s="143">
        <f>+J44/J43%</f>
        <v>4.4263175668432524</v>
      </c>
    </row>
    <row r="45" spans="1:15" ht="21" customHeight="1">
      <c r="A45" s="228" t="s">
        <v>9</v>
      </c>
      <c r="B45" s="229"/>
      <c r="C45" s="23">
        <v>55</v>
      </c>
      <c r="D45" s="24">
        <v>49</v>
      </c>
      <c r="E45" s="25">
        <f>+D45/D43%</f>
        <v>26.203208556149733</v>
      </c>
      <c r="F45" s="26">
        <v>714</v>
      </c>
      <c r="G45" s="24">
        <v>672</v>
      </c>
      <c r="H45" s="25">
        <f>+G45/G43%</f>
        <v>12.355212355212355</v>
      </c>
      <c r="I45" s="26">
        <v>1537369</v>
      </c>
      <c r="J45" s="24">
        <v>1605716</v>
      </c>
      <c r="K45" s="143">
        <f>+J45/J43%</f>
        <v>15.577438753879406</v>
      </c>
    </row>
    <row r="46" spans="1:15" ht="21" customHeight="1">
      <c r="A46" s="228" t="s">
        <v>10</v>
      </c>
      <c r="B46" s="229"/>
      <c r="C46" s="23">
        <v>22</v>
      </c>
      <c r="D46" s="24">
        <v>19</v>
      </c>
      <c r="E46" s="25">
        <f>+D46/D43%</f>
        <v>10.160427807486631</v>
      </c>
      <c r="F46" s="26">
        <v>549</v>
      </c>
      <c r="G46" s="24">
        <v>473</v>
      </c>
      <c r="H46" s="25">
        <f>+G46/G43%</f>
        <v>8.6964515535944109</v>
      </c>
      <c r="I46" s="26">
        <v>892268</v>
      </c>
      <c r="J46" s="24">
        <v>789568</v>
      </c>
      <c r="K46" s="143">
        <f>+J46/J43%</f>
        <v>7.6597898769290804</v>
      </c>
    </row>
    <row r="47" spans="1:15" ht="21" customHeight="1">
      <c r="A47" s="228" t="s">
        <v>11</v>
      </c>
      <c r="B47" s="229"/>
      <c r="C47" s="23">
        <v>41</v>
      </c>
      <c r="D47" s="24">
        <v>45</v>
      </c>
      <c r="E47" s="25">
        <f>+D47/D43%</f>
        <v>24.064171122994651</v>
      </c>
      <c r="F47" s="26">
        <v>2748</v>
      </c>
      <c r="G47" s="24">
        <v>2988</v>
      </c>
      <c r="H47" s="25">
        <f>+G47/G43%</f>
        <v>54.936569222283509</v>
      </c>
      <c r="I47" s="26">
        <v>5789402</v>
      </c>
      <c r="J47" s="24">
        <v>6446403</v>
      </c>
      <c r="K47" s="143">
        <f>+J47/J43%</f>
        <v>62.538112540028536</v>
      </c>
    </row>
    <row r="48" spans="1:15" ht="21" customHeight="1" thickBot="1">
      <c r="A48" s="226" t="s">
        <v>34</v>
      </c>
      <c r="B48" s="227"/>
      <c r="C48" s="27">
        <v>4</v>
      </c>
      <c r="D48" s="28">
        <v>3</v>
      </c>
      <c r="E48" s="29">
        <f>+D48/D43%</f>
        <v>1.6042780748663101</v>
      </c>
      <c r="F48" s="30">
        <v>1249</v>
      </c>
      <c r="G48" s="28">
        <v>869</v>
      </c>
      <c r="H48" s="29">
        <f>+G48/G43%</f>
        <v>15.977201691487405</v>
      </c>
      <c r="I48" s="30">
        <v>1575177</v>
      </c>
      <c r="J48" s="28">
        <v>1010009</v>
      </c>
      <c r="K48" s="144">
        <f>+J48/J43%</f>
        <v>9.7983412623197275</v>
      </c>
    </row>
    <row r="49" spans="1:8" ht="8.1" customHeight="1" thickTop="1"/>
    <row r="50" spans="1:8" ht="21" customHeight="1">
      <c r="A50" s="69"/>
    </row>
    <row r="51" spans="1:8" ht="21" customHeight="1"/>
    <row r="52" spans="1:8" ht="21" customHeight="1"/>
    <row r="53" spans="1:8" ht="21" customHeight="1">
      <c r="F53" s="22"/>
      <c r="G53" s="22"/>
      <c r="H53" s="22"/>
    </row>
    <row r="54" spans="1:8" ht="21" customHeight="1"/>
    <row r="55" spans="1:8" ht="21" customHeight="1"/>
    <row r="56" spans="1:8" ht="21" customHeight="1"/>
    <row r="57" spans="1:8" ht="21" customHeight="1"/>
    <row r="58" spans="1:8" ht="21" customHeight="1"/>
    <row r="59" spans="1:8" ht="21" customHeight="1"/>
    <row r="60" spans="1:8" ht="21" customHeight="1"/>
    <row r="61" spans="1:8" ht="21" customHeight="1"/>
    <row r="62" spans="1:8" ht="21" customHeight="1"/>
    <row r="63" spans="1:8" ht="21" customHeight="1"/>
    <row r="64" spans="1:8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3" ht="13.5" customHeight="1"/>
  </sheetData>
  <mergeCells count="26">
    <mergeCell ref="A43:B43"/>
    <mergeCell ref="A48:B48"/>
    <mergeCell ref="A44:B44"/>
    <mergeCell ref="A45:B45"/>
    <mergeCell ref="A47:B47"/>
    <mergeCell ref="A46:B46"/>
    <mergeCell ref="F3:H3"/>
    <mergeCell ref="I3:K3"/>
    <mergeCell ref="A6:A8"/>
    <mergeCell ref="C3:E3"/>
    <mergeCell ref="A3:B5"/>
    <mergeCell ref="A9:A11"/>
    <mergeCell ref="I39:K39"/>
    <mergeCell ref="D40:E40"/>
    <mergeCell ref="A21:A23"/>
    <mergeCell ref="A39:B42"/>
    <mergeCell ref="C39:E39"/>
    <mergeCell ref="F39:H39"/>
    <mergeCell ref="A24:A26"/>
    <mergeCell ref="A27:A29"/>
    <mergeCell ref="J40:K40"/>
    <mergeCell ref="G40:H40"/>
    <mergeCell ref="A12:A14"/>
    <mergeCell ref="A15:A17"/>
    <mergeCell ref="A18:A20"/>
    <mergeCell ref="A30:A32"/>
  </mergeCells>
  <phoneticPr fontId="2"/>
  <conditionalFormatting sqref="S49:IV65536 M3:IV5 M39:IV48 A1 A37:XFD38">
    <cfRule type="expression" dxfId="4" priority="1" stopIfTrue="1">
      <formula>#REF!=" "</formula>
    </cfRule>
    <cfRule type="expression" priority="2" stopIfTrue="1">
      <formula>NOT(#REF!=" ")</formula>
    </cfRule>
  </conditionalFormatting>
  <conditionalFormatting sqref="F49:R65536">
    <cfRule type="expression" dxfId="3" priority="3" stopIfTrue="1">
      <formula>$D51=" "</formula>
    </cfRule>
    <cfRule type="expression" priority="4" stopIfTrue="1">
      <formula>NOT($D51=" ")</formula>
    </cfRule>
  </conditionalFormatting>
  <conditionalFormatting sqref="I39 F39 A48 B37:O38 A38:A39 E41:E42 H41:H42 K41:K42 E48:F48 H48:I48 K48">
    <cfRule type="expression" dxfId="2" priority="5" stopIfTrue="1">
      <formula>#REF!=" "</formula>
    </cfRule>
    <cfRule type="expression" priority="6" stopIfTrue="1">
      <formula>NOT(#REF!=" ")</formula>
    </cfRule>
  </conditionalFormatting>
  <conditionalFormatting sqref="A43:A47 H43 E43:E47 F44:F47 H44:I47 K43:K47">
    <cfRule type="expression" dxfId="1" priority="7" stopIfTrue="1">
      <formula>#REF!=" "</formula>
    </cfRule>
    <cfRule type="expression" dxfId="0" priority="8" stopIfTrue="1">
      <formula>NOT(#REF!=" ")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70" firstPageNumber="4" orientation="portrait" useFirstPageNumber="1" verticalDpi="300" r:id="rId1"/>
  <headerFooter alignWithMargins="0"/>
  <ignoredErrors>
    <ignoredError sqref="L33:L34 E44:E48 K44:K48 H44:H48 J43 F43 G43 I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0" zoomScaleNormal="80" zoomScaleSheetLayoutView="90" workbookViewId="0">
      <selection activeCell="K7" sqref="K7"/>
    </sheetView>
  </sheetViews>
  <sheetFormatPr defaultRowHeight="13.5"/>
  <cols>
    <col min="1" max="2" width="3.625" style="43" customWidth="1"/>
    <col min="3" max="3" width="40.625" style="43" customWidth="1"/>
    <col min="4" max="12" width="14.625" style="43" customWidth="1"/>
    <col min="13" max="16384" width="9" style="43"/>
  </cols>
  <sheetData>
    <row r="1" spans="1:12" ht="24" customHeight="1">
      <c r="A1" s="44" t="s">
        <v>107</v>
      </c>
      <c r="D1" s="44"/>
      <c r="F1" s="45"/>
      <c r="G1" s="45"/>
      <c r="H1" s="45"/>
      <c r="I1" s="45"/>
      <c r="J1" s="45"/>
      <c r="L1" s="94"/>
    </row>
    <row r="2" spans="1:12" ht="15.95" customHeight="1" thickBot="1"/>
    <row r="3" spans="1:12" ht="21" customHeight="1" thickTop="1">
      <c r="A3" s="205" t="s">
        <v>86</v>
      </c>
      <c r="B3" s="241"/>
      <c r="C3" s="206"/>
      <c r="D3" s="235" t="s">
        <v>26</v>
      </c>
      <c r="E3" s="235"/>
      <c r="F3" s="235"/>
      <c r="G3" s="200" t="s">
        <v>72</v>
      </c>
      <c r="H3" s="235"/>
      <c r="I3" s="236"/>
      <c r="J3" s="200" t="s">
        <v>71</v>
      </c>
      <c r="K3" s="235"/>
      <c r="L3" s="237"/>
    </row>
    <row r="4" spans="1:12" ht="21" customHeight="1">
      <c r="A4" s="207"/>
      <c r="B4" s="242"/>
      <c r="C4" s="208"/>
      <c r="D4" s="115" t="s">
        <v>106</v>
      </c>
      <c r="E4" s="203" t="s">
        <v>111</v>
      </c>
      <c r="F4" s="238"/>
      <c r="G4" s="115" t="s">
        <v>106</v>
      </c>
      <c r="H4" s="203" t="s">
        <v>111</v>
      </c>
      <c r="I4" s="239"/>
      <c r="J4" s="115" t="s">
        <v>106</v>
      </c>
      <c r="K4" s="203" t="s">
        <v>111</v>
      </c>
      <c r="L4" s="240"/>
    </row>
    <row r="5" spans="1:12" ht="21" customHeight="1">
      <c r="A5" s="243"/>
      <c r="B5" s="244"/>
      <c r="C5" s="245"/>
      <c r="D5" s="115" t="s">
        <v>3</v>
      </c>
      <c r="E5" s="85" t="s">
        <v>3</v>
      </c>
      <c r="F5" s="138" t="s">
        <v>8</v>
      </c>
      <c r="G5" s="115" t="s">
        <v>3</v>
      </c>
      <c r="H5" s="35" t="s">
        <v>3</v>
      </c>
      <c r="I5" s="140" t="s">
        <v>8</v>
      </c>
      <c r="J5" s="116" t="s">
        <v>3</v>
      </c>
      <c r="K5" s="141" t="s">
        <v>3</v>
      </c>
      <c r="L5" s="139" t="s">
        <v>8</v>
      </c>
    </row>
    <row r="6" spans="1:12" ht="21" customHeight="1" thickBot="1">
      <c r="A6" s="246"/>
      <c r="B6" s="247"/>
      <c r="C6" s="248"/>
      <c r="D6" s="37" t="s">
        <v>83</v>
      </c>
      <c r="E6" s="80" t="s">
        <v>74</v>
      </c>
      <c r="F6" s="82" t="s">
        <v>77</v>
      </c>
      <c r="G6" s="40" t="s">
        <v>4</v>
      </c>
      <c r="H6" s="82" t="s">
        <v>4</v>
      </c>
      <c r="I6" s="142" t="s">
        <v>78</v>
      </c>
      <c r="J6" s="40" t="s">
        <v>5</v>
      </c>
      <c r="K6" s="81" t="s">
        <v>5</v>
      </c>
      <c r="L6" s="84" t="s">
        <v>38</v>
      </c>
    </row>
    <row r="7" spans="1:12" ht="27" customHeight="1">
      <c r="A7" s="232" t="s">
        <v>110</v>
      </c>
      <c r="B7" s="233"/>
      <c r="C7" s="234"/>
      <c r="D7" s="62">
        <f>SUM(D8:D30)</f>
        <v>199</v>
      </c>
      <c r="E7" s="63">
        <f>SUM(E8:E30)</f>
        <v>187</v>
      </c>
      <c r="F7" s="64">
        <v>100</v>
      </c>
      <c r="G7" s="65">
        <f>SUM(G8:G30)</f>
        <v>5701</v>
      </c>
      <c r="H7" s="63">
        <f>SUM(H8:H30)</f>
        <v>5439</v>
      </c>
      <c r="I7" s="161">
        <f>SUM(I8:I30)</f>
        <v>99.999999999999986</v>
      </c>
      <c r="J7" s="160">
        <v>10188026</v>
      </c>
      <c r="K7" s="63">
        <v>10307959</v>
      </c>
      <c r="L7" s="159" t="s">
        <v>103</v>
      </c>
    </row>
    <row r="8" spans="1:12" ht="27" customHeight="1">
      <c r="A8" s="50"/>
      <c r="B8" s="51" t="s">
        <v>39</v>
      </c>
      <c r="C8" s="52" t="s">
        <v>12</v>
      </c>
      <c r="D8" s="75">
        <v>67</v>
      </c>
      <c r="E8" s="58">
        <v>60</v>
      </c>
      <c r="F8" s="59">
        <f>+E8/$E$7%</f>
        <v>32.085561497326204</v>
      </c>
      <c r="G8" s="75">
        <v>2519</v>
      </c>
      <c r="H8" s="58">
        <v>2448</v>
      </c>
      <c r="I8" s="60">
        <f>+H8/$H$7%</f>
        <v>45.008273579702148</v>
      </c>
      <c r="J8" s="73">
        <v>4557153</v>
      </c>
      <c r="K8" s="58">
        <v>4683096</v>
      </c>
      <c r="L8" s="61">
        <f>+K8/$K$7%</f>
        <v>45.43184543128276</v>
      </c>
    </row>
    <row r="9" spans="1:12" ht="27" customHeight="1">
      <c r="A9" s="50"/>
      <c r="B9" s="51" t="s">
        <v>40</v>
      </c>
      <c r="C9" s="53" t="s">
        <v>41</v>
      </c>
      <c r="D9" s="75">
        <v>4</v>
      </c>
      <c r="E9" s="58">
        <v>4</v>
      </c>
      <c r="F9" s="59">
        <f t="shared" ref="F9:F28" si="0">+E9/$E$7%</f>
        <v>2.1390374331550799</v>
      </c>
      <c r="G9" s="75">
        <v>85</v>
      </c>
      <c r="H9" s="58">
        <v>87</v>
      </c>
      <c r="I9" s="60">
        <f t="shared" ref="I9:I30" si="1">+H9/$H$7%</f>
        <v>1.5995587424158852</v>
      </c>
      <c r="J9" s="73">
        <v>108974</v>
      </c>
      <c r="K9" s="58">
        <v>105789</v>
      </c>
      <c r="L9" s="61">
        <f t="shared" ref="L9:L30" si="2">+K9/$K$7%</f>
        <v>1.0262846408294795</v>
      </c>
    </row>
    <row r="10" spans="1:12" ht="27" customHeight="1">
      <c r="A10" s="50"/>
      <c r="B10" s="51" t="s">
        <v>42</v>
      </c>
      <c r="C10" s="54" t="s">
        <v>43</v>
      </c>
      <c r="D10" s="75">
        <v>17</v>
      </c>
      <c r="E10" s="58">
        <v>12</v>
      </c>
      <c r="F10" s="59">
        <f t="shared" si="0"/>
        <v>6.4171122994652405</v>
      </c>
      <c r="G10" s="75">
        <v>409</v>
      </c>
      <c r="H10" s="58">
        <v>354</v>
      </c>
      <c r="I10" s="60">
        <f t="shared" si="1"/>
        <v>6.5085493656922226</v>
      </c>
      <c r="J10" s="73">
        <v>154739</v>
      </c>
      <c r="K10" s="58">
        <v>141789</v>
      </c>
      <c r="L10" s="61">
        <f t="shared" si="2"/>
        <v>1.3755293361178484</v>
      </c>
    </row>
    <row r="11" spans="1:12" ht="27" customHeight="1">
      <c r="A11" s="50"/>
      <c r="B11" s="51" t="s">
        <v>44</v>
      </c>
      <c r="C11" s="53" t="s">
        <v>13</v>
      </c>
      <c r="D11" s="75">
        <v>7</v>
      </c>
      <c r="E11" s="58">
        <v>7</v>
      </c>
      <c r="F11" s="59">
        <f t="shared" si="0"/>
        <v>3.7433155080213902</v>
      </c>
      <c r="G11" s="75">
        <v>99</v>
      </c>
      <c r="H11" s="58">
        <v>102</v>
      </c>
      <c r="I11" s="60">
        <f t="shared" si="1"/>
        <v>1.8753447324875896</v>
      </c>
      <c r="J11" s="73">
        <v>268486</v>
      </c>
      <c r="K11" s="58">
        <v>296389</v>
      </c>
      <c r="L11" s="61">
        <f t="shared" si="2"/>
        <v>2.8753412775506773</v>
      </c>
    </row>
    <row r="12" spans="1:12" ht="27" customHeight="1">
      <c r="A12" s="50"/>
      <c r="B12" s="51" t="s">
        <v>45</v>
      </c>
      <c r="C12" s="53" t="s">
        <v>14</v>
      </c>
      <c r="D12" s="75">
        <v>10</v>
      </c>
      <c r="E12" s="58">
        <v>9</v>
      </c>
      <c r="F12" s="59">
        <f t="shared" si="0"/>
        <v>4.8128342245989302</v>
      </c>
      <c r="G12" s="75">
        <v>89</v>
      </c>
      <c r="H12" s="58">
        <v>88</v>
      </c>
      <c r="I12" s="60">
        <f t="shared" si="1"/>
        <v>1.6179444750873322</v>
      </c>
      <c r="J12" s="73">
        <v>53220</v>
      </c>
      <c r="K12" s="58">
        <v>68022</v>
      </c>
      <c r="L12" s="61">
        <f t="shared" si="2"/>
        <v>0.65989785174737314</v>
      </c>
    </row>
    <row r="13" spans="1:12" ht="27" customHeight="1">
      <c r="A13" s="50"/>
      <c r="B13" s="51" t="s">
        <v>46</v>
      </c>
      <c r="C13" s="53" t="s">
        <v>15</v>
      </c>
      <c r="D13" s="75">
        <v>8</v>
      </c>
      <c r="E13" s="58">
        <v>9</v>
      </c>
      <c r="F13" s="59">
        <f t="shared" si="0"/>
        <v>4.8128342245989302</v>
      </c>
      <c r="G13" s="75">
        <v>202</v>
      </c>
      <c r="H13" s="58">
        <v>217</v>
      </c>
      <c r="I13" s="60">
        <f t="shared" si="1"/>
        <v>3.9897039897039899</v>
      </c>
      <c r="J13" s="73">
        <v>628088</v>
      </c>
      <c r="K13" s="58">
        <v>713419</v>
      </c>
      <c r="L13" s="61">
        <f t="shared" si="2"/>
        <v>6.9210500352203574</v>
      </c>
    </row>
    <row r="14" spans="1:12" ht="27" customHeight="1">
      <c r="A14" s="50"/>
      <c r="B14" s="51" t="s">
        <v>47</v>
      </c>
      <c r="C14" s="53" t="s">
        <v>48</v>
      </c>
      <c r="D14" s="75">
        <v>26</v>
      </c>
      <c r="E14" s="58">
        <v>25</v>
      </c>
      <c r="F14" s="59">
        <f t="shared" si="0"/>
        <v>13.36898395721925</v>
      </c>
      <c r="G14" s="75">
        <v>459</v>
      </c>
      <c r="H14" s="58">
        <v>453</v>
      </c>
      <c r="I14" s="60">
        <f t="shared" si="1"/>
        <v>8.3287369001654721</v>
      </c>
      <c r="J14" s="73">
        <v>536801</v>
      </c>
      <c r="K14" s="58">
        <v>534340</v>
      </c>
      <c r="L14" s="61">
        <f t="shared" si="2"/>
        <v>5.1837614022329737</v>
      </c>
    </row>
    <row r="15" spans="1:12" ht="27" customHeight="1">
      <c r="A15" s="50"/>
      <c r="B15" s="51" t="s">
        <v>49</v>
      </c>
      <c r="C15" s="53" t="s">
        <v>16</v>
      </c>
      <c r="D15" s="75">
        <v>1</v>
      </c>
      <c r="E15" s="58">
        <v>2</v>
      </c>
      <c r="F15" s="59">
        <f t="shared" si="0"/>
        <v>1.0695187165775399</v>
      </c>
      <c r="G15" s="75">
        <v>12</v>
      </c>
      <c r="H15" s="58">
        <v>21</v>
      </c>
      <c r="I15" s="60">
        <f t="shared" si="1"/>
        <v>0.38610038610038611</v>
      </c>
      <c r="J15" s="71" t="s">
        <v>117</v>
      </c>
      <c r="K15" s="71" t="s">
        <v>117</v>
      </c>
      <c r="L15" s="74" t="s">
        <v>117</v>
      </c>
    </row>
    <row r="16" spans="1:12" ht="27" customHeight="1">
      <c r="A16" s="50"/>
      <c r="B16" s="51" t="s">
        <v>50</v>
      </c>
      <c r="C16" s="53" t="s">
        <v>17</v>
      </c>
      <c r="D16" s="75">
        <v>2</v>
      </c>
      <c r="E16" s="58">
        <v>2</v>
      </c>
      <c r="F16" s="59">
        <f t="shared" si="0"/>
        <v>1.0695187165775399</v>
      </c>
      <c r="G16" s="75">
        <v>11</v>
      </c>
      <c r="H16" s="58">
        <v>11</v>
      </c>
      <c r="I16" s="60">
        <f t="shared" si="1"/>
        <v>0.20224305938591652</v>
      </c>
      <c r="J16" s="71" t="s">
        <v>117</v>
      </c>
      <c r="K16" s="71" t="s">
        <v>117</v>
      </c>
      <c r="L16" s="74" t="s">
        <v>117</v>
      </c>
    </row>
    <row r="17" spans="1:12" ht="27" customHeight="1">
      <c r="A17" s="50"/>
      <c r="B17" s="51" t="s">
        <v>51</v>
      </c>
      <c r="C17" s="53" t="s">
        <v>18</v>
      </c>
      <c r="D17" s="75">
        <v>2</v>
      </c>
      <c r="E17" s="58">
        <v>2</v>
      </c>
      <c r="F17" s="59">
        <f t="shared" si="0"/>
        <v>1.0695187165775399</v>
      </c>
      <c r="G17" s="75">
        <v>17</v>
      </c>
      <c r="H17" s="58">
        <v>17</v>
      </c>
      <c r="I17" s="60">
        <f t="shared" si="1"/>
        <v>0.31255745541459828</v>
      </c>
      <c r="J17" s="71" t="s">
        <v>117</v>
      </c>
      <c r="K17" s="71" t="s">
        <v>117</v>
      </c>
      <c r="L17" s="74" t="s">
        <v>117</v>
      </c>
    </row>
    <row r="18" spans="1:12" ht="27" customHeight="1">
      <c r="A18" s="50"/>
      <c r="B18" s="51" t="s">
        <v>52</v>
      </c>
      <c r="C18" s="53" t="s">
        <v>19</v>
      </c>
      <c r="D18" s="75">
        <v>1</v>
      </c>
      <c r="E18" s="58">
        <v>1</v>
      </c>
      <c r="F18" s="59">
        <f t="shared" si="0"/>
        <v>0.53475935828876997</v>
      </c>
      <c r="G18" s="75">
        <v>34</v>
      </c>
      <c r="H18" s="58">
        <v>35</v>
      </c>
      <c r="I18" s="60">
        <f t="shared" si="1"/>
        <v>0.64350064350064351</v>
      </c>
      <c r="J18" s="71" t="s">
        <v>117</v>
      </c>
      <c r="K18" s="71" t="s">
        <v>117</v>
      </c>
      <c r="L18" s="74" t="s">
        <v>117</v>
      </c>
    </row>
    <row r="19" spans="1:12" ht="27" customHeight="1">
      <c r="A19" s="50"/>
      <c r="B19" s="51" t="s">
        <v>53</v>
      </c>
      <c r="C19" s="53" t="s">
        <v>20</v>
      </c>
      <c r="D19" s="75">
        <v>9</v>
      </c>
      <c r="E19" s="58">
        <v>9</v>
      </c>
      <c r="F19" s="59">
        <f t="shared" si="0"/>
        <v>4.8128342245989302</v>
      </c>
      <c r="G19" s="75">
        <v>155</v>
      </c>
      <c r="H19" s="58">
        <v>151</v>
      </c>
      <c r="I19" s="60">
        <f t="shared" si="1"/>
        <v>2.7762456333884904</v>
      </c>
      <c r="J19" s="71">
        <v>427880</v>
      </c>
      <c r="K19" s="58">
        <v>318091</v>
      </c>
      <c r="L19" s="61">
        <f t="shared" si="2"/>
        <v>3.0858776213603489</v>
      </c>
    </row>
    <row r="20" spans="1:12" ht="27" customHeight="1">
      <c r="A20" s="50"/>
      <c r="B20" s="51" t="s">
        <v>54</v>
      </c>
      <c r="C20" s="53" t="s">
        <v>21</v>
      </c>
      <c r="D20" s="75">
        <v>4</v>
      </c>
      <c r="E20" s="58">
        <v>5</v>
      </c>
      <c r="F20" s="59">
        <f t="shared" si="0"/>
        <v>2.6737967914438503</v>
      </c>
      <c r="G20" s="75">
        <v>188</v>
      </c>
      <c r="H20" s="58">
        <v>172</v>
      </c>
      <c r="I20" s="60">
        <f t="shared" si="1"/>
        <v>3.1623460194888766</v>
      </c>
      <c r="J20" s="73">
        <v>921549</v>
      </c>
      <c r="K20" s="58">
        <v>1143910</v>
      </c>
      <c r="L20" s="61">
        <f t="shared" si="2"/>
        <v>11.097347205203281</v>
      </c>
    </row>
    <row r="21" spans="1:12" ht="27" customHeight="1">
      <c r="A21" s="50"/>
      <c r="B21" s="51" t="s">
        <v>55</v>
      </c>
      <c r="C21" s="53" t="s">
        <v>22</v>
      </c>
      <c r="D21" s="75">
        <v>1</v>
      </c>
      <c r="E21" s="58">
        <v>1</v>
      </c>
      <c r="F21" s="59">
        <f t="shared" si="0"/>
        <v>0.53475935828876997</v>
      </c>
      <c r="G21" s="75">
        <v>73</v>
      </c>
      <c r="H21" s="58">
        <v>71</v>
      </c>
      <c r="I21" s="60">
        <f t="shared" si="1"/>
        <v>1.305387019672734</v>
      </c>
      <c r="J21" s="71" t="s">
        <v>117</v>
      </c>
      <c r="K21" s="71" t="s">
        <v>118</v>
      </c>
      <c r="L21" s="74" t="s">
        <v>117</v>
      </c>
    </row>
    <row r="22" spans="1:12" ht="27" customHeight="1">
      <c r="A22" s="50"/>
      <c r="B22" s="51" t="s">
        <v>56</v>
      </c>
      <c r="C22" s="53" t="s">
        <v>23</v>
      </c>
      <c r="D22" s="75">
        <v>14</v>
      </c>
      <c r="E22" s="58">
        <v>13</v>
      </c>
      <c r="F22" s="59">
        <f t="shared" si="0"/>
        <v>6.9518716577540101</v>
      </c>
      <c r="G22" s="75">
        <v>204</v>
      </c>
      <c r="H22" s="58">
        <v>271</v>
      </c>
      <c r="I22" s="60">
        <f t="shared" si="1"/>
        <v>4.9825335539621252</v>
      </c>
      <c r="J22" s="73">
        <v>264869</v>
      </c>
      <c r="K22" s="58">
        <v>428437</v>
      </c>
      <c r="L22" s="61">
        <f t="shared" si="2"/>
        <v>4.1563708198684148</v>
      </c>
    </row>
    <row r="23" spans="1:12" ht="27" customHeight="1">
      <c r="A23" s="50"/>
      <c r="B23" s="51" t="s">
        <v>57</v>
      </c>
      <c r="C23" s="53" t="s">
        <v>70</v>
      </c>
      <c r="D23" s="75">
        <v>3</v>
      </c>
      <c r="E23" s="58">
        <v>3</v>
      </c>
      <c r="F23" s="59">
        <f t="shared" si="0"/>
        <v>1.6042780748663101</v>
      </c>
      <c r="G23" s="75">
        <v>28</v>
      </c>
      <c r="H23" s="58">
        <v>29</v>
      </c>
      <c r="I23" s="60">
        <f t="shared" si="1"/>
        <v>0.53318624747196175</v>
      </c>
      <c r="J23" s="73">
        <v>30985</v>
      </c>
      <c r="K23" s="58">
        <v>31010</v>
      </c>
      <c r="L23" s="61">
        <f t="shared" si="2"/>
        <v>0.30083550002478671</v>
      </c>
    </row>
    <row r="24" spans="1:12" ht="27" customHeight="1">
      <c r="A24" s="50"/>
      <c r="B24" s="51" t="s">
        <v>58</v>
      </c>
      <c r="C24" s="53" t="s">
        <v>59</v>
      </c>
      <c r="D24" s="75">
        <v>4</v>
      </c>
      <c r="E24" s="58">
        <v>4</v>
      </c>
      <c r="F24" s="59">
        <f t="shared" si="0"/>
        <v>2.1390374331550799</v>
      </c>
      <c r="G24" s="75">
        <v>57</v>
      </c>
      <c r="H24" s="58">
        <v>52</v>
      </c>
      <c r="I24" s="60">
        <f t="shared" si="1"/>
        <v>0.95605809891524174</v>
      </c>
      <c r="J24" s="73">
        <v>82954</v>
      </c>
      <c r="K24" s="58">
        <v>80817</v>
      </c>
      <c r="L24" s="61">
        <f t="shared" si="2"/>
        <v>0.78402523719778083</v>
      </c>
    </row>
    <row r="25" spans="1:12" ht="27" customHeight="1">
      <c r="A25" s="50"/>
      <c r="B25" s="51" t="s">
        <v>60</v>
      </c>
      <c r="C25" s="53" t="s">
        <v>61</v>
      </c>
      <c r="D25" s="75">
        <v>3</v>
      </c>
      <c r="E25" s="58">
        <v>3</v>
      </c>
      <c r="F25" s="59">
        <f t="shared" si="0"/>
        <v>1.6042780748663101</v>
      </c>
      <c r="G25" s="75">
        <v>478</v>
      </c>
      <c r="H25" s="58">
        <v>309</v>
      </c>
      <c r="I25" s="60">
        <f t="shared" si="1"/>
        <v>5.6811913954771098</v>
      </c>
      <c r="J25" s="73">
        <v>987398</v>
      </c>
      <c r="K25" s="58">
        <v>627775</v>
      </c>
      <c r="L25" s="61">
        <f t="shared" si="2"/>
        <v>6.0901969051293277</v>
      </c>
    </row>
    <row r="26" spans="1:12" ht="27" customHeight="1">
      <c r="A26" s="50"/>
      <c r="B26" s="51" t="s">
        <v>62</v>
      </c>
      <c r="C26" s="53" t="s">
        <v>63</v>
      </c>
      <c r="D26" s="75">
        <v>4</v>
      </c>
      <c r="E26" s="58">
        <v>3</v>
      </c>
      <c r="F26" s="59">
        <f t="shared" si="0"/>
        <v>1.6042780748663101</v>
      </c>
      <c r="G26" s="75">
        <v>359</v>
      </c>
      <c r="H26" s="58">
        <v>333</v>
      </c>
      <c r="I26" s="60">
        <f t="shared" si="1"/>
        <v>6.1224489795918364</v>
      </c>
      <c r="J26" s="73">
        <v>514091</v>
      </c>
      <c r="K26" s="58">
        <v>428019</v>
      </c>
      <c r="L26" s="61">
        <f t="shared" si="2"/>
        <v>4.1523157009064553</v>
      </c>
    </row>
    <row r="27" spans="1:12" ht="27" customHeight="1">
      <c r="A27" s="50"/>
      <c r="B27" s="51" t="s">
        <v>64</v>
      </c>
      <c r="C27" s="53" t="s">
        <v>65</v>
      </c>
      <c r="D27" s="75">
        <v>2</v>
      </c>
      <c r="E27" s="58">
        <v>2</v>
      </c>
      <c r="F27" s="59">
        <f t="shared" si="0"/>
        <v>1.0695187165775399</v>
      </c>
      <c r="G27" s="75">
        <v>47</v>
      </c>
      <c r="H27" s="58">
        <v>51</v>
      </c>
      <c r="I27" s="60">
        <f t="shared" si="1"/>
        <v>0.9376723662437948</v>
      </c>
      <c r="J27" s="71" t="s">
        <v>117</v>
      </c>
      <c r="K27" s="71" t="s">
        <v>117</v>
      </c>
      <c r="L27" s="74" t="s">
        <v>117</v>
      </c>
    </row>
    <row r="28" spans="1:12" ht="27" customHeight="1">
      <c r="A28" s="50"/>
      <c r="B28" s="51" t="s">
        <v>66</v>
      </c>
      <c r="C28" s="53" t="s">
        <v>67</v>
      </c>
      <c r="D28" s="75">
        <v>1</v>
      </c>
      <c r="E28" s="58">
        <v>1</v>
      </c>
      <c r="F28" s="59">
        <f t="shared" si="0"/>
        <v>0.53475935828876997</v>
      </c>
      <c r="G28" s="75">
        <v>73</v>
      </c>
      <c r="H28" s="58">
        <v>71</v>
      </c>
      <c r="I28" s="60">
        <f t="shared" si="1"/>
        <v>1.305387019672734</v>
      </c>
      <c r="J28" s="71" t="s">
        <v>117</v>
      </c>
      <c r="K28" s="71" t="s">
        <v>117</v>
      </c>
      <c r="L28" s="74" t="s">
        <v>117</v>
      </c>
    </row>
    <row r="29" spans="1:12" ht="27" customHeight="1">
      <c r="A29" s="50"/>
      <c r="B29" s="51" t="s">
        <v>68</v>
      </c>
      <c r="C29" s="53" t="s">
        <v>24</v>
      </c>
      <c r="D29" s="75">
        <v>2</v>
      </c>
      <c r="E29" s="58">
        <v>2</v>
      </c>
      <c r="F29" s="59">
        <f>+E29/$E$7%</f>
        <v>1.0695187165775399</v>
      </c>
      <c r="G29" s="75">
        <v>47</v>
      </c>
      <c r="H29" s="58">
        <v>35</v>
      </c>
      <c r="I29" s="60">
        <f t="shared" si="1"/>
        <v>0.64350064350064351</v>
      </c>
      <c r="J29" s="71" t="s">
        <v>117</v>
      </c>
      <c r="K29" s="71" t="s">
        <v>117</v>
      </c>
      <c r="L29" s="74" t="s">
        <v>117</v>
      </c>
    </row>
    <row r="30" spans="1:12" ht="27" customHeight="1" thickBot="1">
      <c r="A30" s="55"/>
      <c r="B30" s="56" t="s">
        <v>69</v>
      </c>
      <c r="C30" s="57" t="s">
        <v>25</v>
      </c>
      <c r="D30" s="76">
        <v>7</v>
      </c>
      <c r="E30" s="46">
        <v>8</v>
      </c>
      <c r="F30" s="147">
        <f>+E30/$E$7%</f>
        <v>4.2780748663101598</v>
      </c>
      <c r="G30" s="76">
        <v>56</v>
      </c>
      <c r="H30" s="46">
        <v>61</v>
      </c>
      <c r="I30" s="147">
        <f t="shared" si="1"/>
        <v>1.1215296929582643</v>
      </c>
      <c r="J30" s="78">
        <v>48174</v>
      </c>
      <c r="K30" s="46">
        <v>57336</v>
      </c>
      <c r="L30" s="148">
        <f t="shared" si="2"/>
        <v>0.55623038469594221</v>
      </c>
    </row>
    <row r="31" spans="1:12" ht="8.1" customHeight="1" thickTop="1">
      <c r="E31" s="47"/>
      <c r="F31" s="48"/>
    </row>
    <row r="32" spans="1:12" ht="21" customHeight="1">
      <c r="A32" s="69"/>
      <c r="H32" s="49"/>
    </row>
    <row r="33" spans="8:8" ht="21" customHeight="1">
      <c r="H33" s="49"/>
    </row>
    <row r="34" spans="8:8" ht="21" customHeight="1"/>
    <row r="35" spans="8:8" ht="21" customHeight="1"/>
    <row r="36" spans="8:8" ht="21" customHeight="1"/>
    <row r="37" spans="8:8" ht="21" customHeight="1"/>
    <row r="38" spans="8:8" ht="21" customHeight="1"/>
    <row r="39" spans="8:8" ht="21" customHeight="1"/>
    <row r="40" spans="8:8" ht="21" customHeight="1"/>
    <row r="41" spans="8:8" ht="21" customHeight="1"/>
    <row r="42" spans="8:8" ht="21" customHeight="1"/>
    <row r="43" spans="8:8" ht="21" customHeight="1"/>
    <row r="44" spans="8:8" ht="21" customHeight="1"/>
    <row r="45" spans="8:8" ht="21" customHeight="1"/>
    <row r="46" spans="8:8" ht="21" customHeight="1"/>
    <row r="47" spans="8:8" ht="21" customHeight="1"/>
    <row r="48" spans="8:8" ht="21" customHeight="1"/>
    <row r="49" ht="21" customHeight="1"/>
    <row r="50" ht="21" customHeight="1"/>
    <row r="51" ht="21" customHeight="1"/>
    <row r="52" ht="21" customHeight="1"/>
    <row r="53" ht="21" customHeight="1"/>
  </sheetData>
  <mergeCells count="8">
    <mergeCell ref="A7:C7"/>
    <mergeCell ref="D3:F3"/>
    <mergeCell ref="G3:I3"/>
    <mergeCell ref="J3:L3"/>
    <mergeCell ref="E4:F4"/>
    <mergeCell ref="H4:I4"/>
    <mergeCell ref="K4:L4"/>
    <mergeCell ref="A3:C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6" orientation="landscape" verticalDpi="300" r:id="rId1"/>
  <headerFooter alignWithMargins="0"/>
  <ignoredErrors>
    <ignoredError sqref="B8:B30" numberStoredAsText="1"/>
    <ignoredError sqref="F8:F30 I8:I30 L33:L34 L22:L26 L8:L14 L19:L20 L30:L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0" zoomScaleNormal="70" zoomScaleSheetLayoutView="89" workbookViewId="0">
      <selection activeCell="O7" sqref="O7"/>
    </sheetView>
  </sheetViews>
  <sheetFormatPr defaultRowHeight="13.5"/>
  <cols>
    <col min="1" max="2" width="3.625" style="43" customWidth="1"/>
    <col min="3" max="3" width="38.625" style="43" customWidth="1"/>
    <col min="4" max="5" width="15.625" style="43" customWidth="1"/>
    <col min="6" max="6" width="17.625" style="43" customWidth="1"/>
    <col min="7" max="14" width="15.625" style="43" customWidth="1"/>
    <col min="15" max="16384" width="9" style="43"/>
  </cols>
  <sheetData>
    <row r="1" spans="1:14" ht="24" customHeight="1">
      <c r="A1" s="66" t="s">
        <v>108</v>
      </c>
      <c r="B1" s="67"/>
      <c r="C1" s="67"/>
      <c r="D1" s="67"/>
      <c r="E1" s="67"/>
      <c r="F1" s="67"/>
      <c r="G1" s="68"/>
      <c r="H1" s="68"/>
      <c r="I1" s="68"/>
      <c r="J1" s="68"/>
      <c r="K1" s="68"/>
      <c r="L1" s="68"/>
      <c r="M1" s="68"/>
      <c r="N1" s="68"/>
    </row>
    <row r="2" spans="1:14" ht="15.95" customHeight="1" thickBot="1"/>
    <row r="3" spans="1:14" ht="21" customHeight="1" thickTop="1">
      <c r="A3" s="205" t="s">
        <v>86</v>
      </c>
      <c r="B3" s="241"/>
      <c r="C3" s="206"/>
      <c r="D3" s="261" t="s">
        <v>26</v>
      </c>
      <c r="E3" s="264" t="s">
        <v>0</v>
      </c>
      <c r="F3" s="264" t="s">
        <v>27</v>
      </c>
      <c r="G3" s="264" t="s">
        <v>28</v>
      </c>
      <c r="H3" s="267" t="s">
        <v>71</v>
      </c>
      <c r="I3" s="268"/>
      <c r="J3" s="268"/>
      <c r="K3" s="268"/>
      <c r="L3" s="268"/>
      <c r="M3" s="269"/>
      <c r="N3" s="258" t="s">
        <v>31</v>
      </c>
    </row>
    <row r="4" spans="1:14" ht="21" customHeight="1">
      <c r="A4" s="207"/>
      <c r="B4" s="242"/>
      <c r="C4" s="208"/>
      <c r="D4" s="262"/>
      <c r="E4" s="265"/>
      <c r="F4" s="265"/>
      <c r="G4" s="265"/>
      <c r="H4" s="256" t="s">
        <v>29</v>
      </c>
      <c r="I4" s="270" t="s">
        <v>101</v>
      </c>
      <c r="J4" s="272" t="s">
        <v>30</v>
      </c>
      <c r="K4" s="203" t="s">
        <v>87</v>
      </c>
      <c r="L4" s="274"/>
      <c r="M4" s="256" t="s">
        <v>32</v>
      </c>
      <c r="N4" s="259"/>
    </row>
    <row r="5" spans="1:14" ht="21" customHeight="1">
      <c r="A5" s="249"/>
      <c r="B5" s="250"/>
      <c r="C5" s="251"/>
      <c r="D5" s="263"/>
      <c r="E5" s="266"/>
      <c r="F5" s="266"/>
      <c r="G5" s="266"/>
      <c r="H5" s="257"/>
      <c r="I5" s="271"/>
      <c r="J5" s="273"/>
      <c r="K5" s="85" t="s">
        <v>88</v>
      </c>
      <c r="L5" s="86" t="s">
        <v>85</v>
      </c>
      <c r="M5" s="257"/>
      <c r="N5" s="260"/>
    </row>
    <row r="6" spans="1:14" s="70" customFormat="1" ht="21" customHeight="1" thickBot="1">
      <c r="A6" s="252"/>
      <c r="B6" s="253"/>
      <c r="C6" s="254"/>
      <c r="D6" s="37" t="s">
        <v>74</v>
      </c>
      <c r="E6" s="80" t="s">
        <v>4</v>
      </c>
      <c r="F6" s="81" t="s">
        <v>5</v>
      </c>
      <c r="G6" s="38" t="s">
        <v>5</v>
      </c>
      <c r="H6" s="80" t="s">
        <v>5</v>
      </c>
      <c r="I6" s="80" t="s">
        <v>5</v>
      </c>
      <c r="J6" s="82" t="s">
        <v>5</v>
      </c>
      <c r="K6" s="80" t="s">
        <v>5</v>
      </c>
      <c r="L6" s="81" t="s">
        <v>5</v>
      </c>
      <c r="M6" s="82" t="s">
        <v>5</v>
      </c>
      <c r="N6" s="83" t="s">
        <v>5</v>
      </c>
    </row>
    <row r="7" spans="1:14" ht="27" customHeight="1">
      <c r="A7" s="232" t="s">
        <v>110</v>
      </c>
      <c r="B7" s="233"/>
      <c r="C7" s="255"/>
      <c r="D7" s="151">
        <f>SUM(D8:D30)</f>
        <v>187</v>
      </c>
      <c r="E7" s="152">
        <f>SUM(E8:E30)</f>
        <v>5439</v>
      </c>
      <c r="F7" s="152">
        <v>1480638</v>
      </c>
      <c r="G7" s="152">
        <v>6514999</v>
      </c>
      <c r="H7" s="152">
        <v>8348753</v>
      </c>
      <c r="I7" s="152">
        <v>5153</v>
      </c>
      <c r="J7" s="152">
        <v>458399</v>
      </c>
      <c r="K7" s="152">
        <v>9846</v>
      </c>
      <c r="L7" s="152">
        <v>1485808</v>
      </c>
      <c r="M7" s="152">
        <v>10307959</v>
      </c>
      <c r="N7" s="158">
        <v>6821</v>
      </c>
    </row>
    <row r="8" spans="1:14" ht="27" customHeight="1">
      <c r="A8" s="50"/>
      <c r="B8" s="51" t="s">
        <v>39</v>
      </c>
      <c r="C8" s="53" t="s">
        <v>12</v>
      </c>
      <c r="D8" s="149">
        <v>60</v>
      </c>
      <c r="E8" s="58">
        <v>2448</v>
      </c>
      <c r="F8" s="72">
        <v>569175</v>
      </c>
      <c r="G8" s="73">
        <v>2994350</v>
      </c>
      <c r="H8" s="71">
        <v>3734962</v>
      </c>
      <c r="I8" s="71">
        <v>0</v>
      </c>
      <c r="J8" s="71">
        <v>27072</v>
      </c>
      <c r="K8" s="71">
        <v>0</v>
      </c>
      <c r="L8" s="73">
        <v>921062</v>
      </c>
      <c r="M8" s="58">
        <v>4683096</v>
      </c>
      <c r="N8" s="74" t="s">
        <v>103</v>
      </c>
    </row>
    <row r="9" spans="1:14" ht="27" customHeight="1">
      <c r="A9" s="50"/>
      <c r="B9" s="51" t="s">
        <v>40</v>
      </c>
      <c r="C9" s="53" t="s">
        <v>41</v>
      </c>
      <c r="D9" s="149">
        <v>4</v>
      </c>
      <c r="E9" s="58">
        <v>87</v>
      </c>
      <c r="F9" s="72">
        <v>25240</v>
      </c>
      <c r="G9" s="73">
        <v>32572</v>
      </c>
      <c r="H9" s="71">
        <v>83090</v>
      </c>
      <c r="I9" s="71">
        <v>0</v>
      </c>
      <c r="J9" s="71">
        <v>22699</v>
      </c>
      <c r="K9" s="71">
        <v>0</v>
      </c>
      <c r="L9" s="73">
        <v>0</v>
      </c>
      <c r="M9" s="58">
        <v>105789</v>
      </c>
      <c r="N9" s="74">
        <v>6821</v>
      </c>
    </row>
    <row r="10" spans="1:14" ht="27" customHeight="1">
      <c r="A10" s="50"/>
      <c r="B10" s="51" t="s">
        <v>42</v>
      </c>
      <c r="C10" s="54" t="s">
        <v>43</v>
      </c>
      <c r="D10" s="149">
        <v>12</v>
      </c>
      <c r="E10" s="58">
        <v>354</v>
      </c>
      <c r="F10" s="72">
        <v>71052</v>
      </c>
      <c r="G10" s="73">
        <v>37177</v>
      </c>
      <c r="H10" s="71">
        <v>13222</v>
      </c>
      <c r="I10" s="71">
        <v>0</v>
      </c>
      <c r="J10" s="71">
        <v>127455</v>
      </c>
      <c r="K10" s="71">
        <v>0</v>
      </c>
      <c r="L10" s="73">
        <v>1112</v>
      </c>
      <c r="M10" s="58">
        <v>141789</v>
      </c>
      <c r="N10" s="74">
        <v>0</v>
      </c>
    </row>
    <row r="11" spans="1:14" ht="27" customHeight="1">
      <c r="A11" s="50"/>
      <c r="B11" s="51" t="s">
        <v>44</v>
      </c>
      <c r="C11" s="53" t="s">
        <v>13</v>
      </c>
      <c r="D11" s="149">
        <v>7</v>
      </c>
      <c r="E11" s="58">
        <v>102</v>
      </c>
      <c r="F11" s="71">
        <v>34287</v>
      </c>
      <c r="G11" s="73">
        <v>196056</v>
      </c>
      <c r="H11" s="71">
        <v>201398</v>
      </c>
      <c r="I11" s="71" t="s">
        <v>102</v>
      </c>
      <c r="J11" s="71">
        <v>8601</v>
      </c>
      <c r="K11" s="71">
        <v>0</v>
      </c>
      <c r="L11" s="73">
        <v>86390</v>
      </c>
      <c r="M11" s="58">
        <v>296389</v>
      </c>
      <c r="N11" s="74">
        <v>0</v>
      </c>
    </row>
    <row r="12" spans="1:14" ht="27" customHeight="1">
      <c r="A12" s="50"/>
      <c r="B12" s="51" t="s">
        <v>45</v>
      </c>
      <c r="C12" s="53" t="s">
        <v>14</v>
      </c>
      <c r="D12" s="149">
        <v>9</v>
      </c>
      <c r="E12" s="58">
        <v>88</v>
      </c>
      <c r="F12" s="71">
        <v>17494</v>
      </c>
      <c r="G12" s="73">
        <v>34196</v>
      </c>
      <c r="H12" s="71">
        <v>60022</v>
      </c>
      <c r="I12" s="71">
        <v>0</v>
      </c>
      <c r="J12" s="71">
        <v>8000</v>
      </c>
      <c r="K12" s="73">
        <v>0</v>
      </c>
      <c r="L12" s="73">
        <v>0</v>
      </c>
      <c r="M12" s="58">
        <v>68022</v>
      </c>
      <c r="N12" s="74">
        <v>0</v>
      </c>
    </row>
    <row r="13" spans="1:14" ht="27" customHeight="1">
      <c r="A13" s="50"/>
      <c r="B13" s="51" t="s">
        <v>46</v>
      </c>
      <c r="C13" s="53" t="s">
        <v>15</v>
      </c>
      <c r="D13" s="149">
        <v>9</v>
      </c>
      <c r="E13" s="58">
        <v>217</v>
      </c>
      <c r="F13" s="72">
        <v>72512</v>
      </c>
      <c r="G13" s="73">
        <v>629192</v>
      </c>
      <c r="H13" s="71">
        <v>666761</v>
      </c>
      <c r="I13" s="71">
        <v>5067</v>
      </c>
      <c r="J13" s="71">
        <v>14792</v>
      </c>
      <c r="K13" s="71">
        <v>0</v>
      </c>
      <c r="L13" s="73">
        <v>26799</v>
      </c>
      <c r="M13" s="58">
        <v>713419</v>
      </c>
      <c r="N13" s="74">
        <v>0</v>
      </c>
    </row>
    <row r="14" spans="1:14" ht="27" customHeight="1">
      <c r="A14" s="50"/>
      <c r="B14" s="51" t="s">
        <v>47</v>
      </c>
      <c r="C14" s="53" t="s">
        <v>48</v>
      </c>
      <c r="D14" s="149">
        <v>25</v>
      </c>
      <c r="E14" s="58">
        <v>453</v>
      </c>
      <c r="F14" s="71">
        <v>145885</v>
      </c>
      <c r="G14" s="73">
        <v>213413</v>
      </c>
      <c r="H14" s="71">
        <v>413138</v>
      </c>
      <c r="I14" s="71">
        <v>0</v>
      </c>
      <c r="J14" s="71">
        <v>104400</v>
      </c>
      <c r="K14" s="71">
        <v>0</v>
      </c>
      <c r="L14" s="73">
        <v>16802</v>
      </c>
      <c r="M14" s="58">
        <v>534340</v>
      </c>
      <c r="N14" s="74">
        <v>0</v>
      </c>
    </row>
    <row r="15" spans="1:14" ht="27" customHeight="1">
      <c r="A15" s="50"/>
      <c r="B15" s="51" t="s">
        <v>49</v>
      </c>
      <c r="C15" s="53" t="s">
        <v>16</v>
      </c>
      <c r="D15" s="149">
        <v>2</v>
      </c>
      <c r="E15" s="58">
        <v>21</v>
      </c>
      <c r="F15" s="71" t="s">
        <v>118</v>
      </c>
      <c r="G15" s="71" t="s">
        <v>118</v>
      </c>
      <c r="H15" s="71" t="s">
        <v>118</v>
      </c>
      <c r="I15" s="71">
        <v>0</v>
      </c>
      <c r="J15" s="71">
        <v>0</v>
      </c>
      <c r="K15" s="71">
        <v>0</v>
      </c>
      <c r="L15" s="73">
        <v>0</v>
      </c>
      <c r="M15" s="71" t="s">
        <v>117</v>
      </c>
      <c r="N15" s="74">
        <v>0</v>
      </c>
    </row>
    <row r="16" spans="1:14" ht="27" customHeight="1">
      <c r="A16" s="50"/>
      <c r="B16" s="51" t="s">
        <v>50</v>
      </c>
      <c r="C16" s="53" t="s">
        <v>17</v>
      </c>
      <c r="D16" s="149">
        <v>2</v>
      </c>
      <c r="E16" s="58">
        <v>11</v>
      </c>
      <c r="F16" s="71" t="s">
        <v>118</v>
      </c>
      <c r="G16" s="71" t="s">
        <v>118</v>
      </c>
      <c r="H16" s="71" t="s">
        <v>118</v>
      </c>
      <c r="I16" s="71">
        <v>0</v>
      </c>
      <c r="J16" s="71">
        <v>0</v>
      </c>
      <c r="K16" s="71">
        <v>0</v>
      </c>
      <c r="L16" s="71" t="s">
        <v>118</v>
      </c>
      <c r="M16" s="71" t="s">
        <v>117</v>
      </c>
      <c r="N16" s="74">
        <v>0</v>
      </c>
    </row>
    <row r="17" spans="1:14" ht="27" customHeight="1">
      <c r="A17" s="50"/>
      <c r="B17" s="51" t="s">
        <v>51</v>
      </c>
      <c r="C17" s="53" t="s">
        <v>18</v>
      </c>
      <c r="D17" s="149">
        <v>2</v>
      </c>
      <c r="E17" s="58">
        <v>17</v>
      </c>
      <c r="F17" s="71" t="s">
        <v>118</v>
      </c>
      <c r="G17" s="71" t="s">
        <v>118</v>
      </c>
      <c r="H17" s="71" t="s">
        <v>118</v>
      </c>
      <c r="I17" s="71">
        <v>0</v>
      </c>
      <c r="J17" s="71" t="s">
        <v>118</v>
      </c>
      <c r="K17" s="71">
        <v>0</v>
      </c>
      <c r="L17" s="71">
        <v>0</v>
      </c>
      <c r="M17" s="71" t="s">
        <v>117</v>
      </c>
      <c r="N17" s="74">
        <v>0</v>
      </c>
    </row>
    <row r="18" spans="1:14" ht="27" customHeight="1">
      <c r="A18" s="50"/>
      <c r="B18" s="51" t="s">
        <v>52</v>
      </c>
      <c r="C18" s="53" t="s">
        <v>19</v>
      </c>
      <c r="D18" s="149">
        <v>1</v>
      </c>
      <c r="E18" s="58">
        <v>35</v>
      </c>
      <c r="F18" s="71" t="s">
        <v>118</v>
      </c>
      <c r="G18" s="71" t="s">
        <v>118</v>
      </c>
      <c r="H18" s="71" t="s">
        <v>118</v>
      </c>
      <c r="I18" s="71">
        <v>0</v>
      </c>
      <c r="J18" s="71">
        <v>0</v>
      </c>
      <c r="K18" s="71">
        <v>0</v>
      </c>
      <c r="L18" s="73">
        <v>0</v>
      </c>
      <c r="M18" s="71" t="s">
        <v>117</v>
      </c>
      <c r="N18" s="74">
        <v>0</v>
      </c>
    </row>
    <row r="19" spans="1:14" ht="27" customHeight="1">
      <c r="A19" s="50"/>
      <c r="B19" s="51" t="s">
        <v>53</v>
      </c>
      <c r="C19" s="53" t="s">
        <v>20</v>
      </c>
      <c r="D19" s="149">
        <v>9</v>
      </c>
      <c r="E19" s="58">
        <v>151</v>
      </c>
      <c r="F19" s="71">
        <v>43867</v>
      </c>
      <c r="G19" s="73">
        <v>186163</v>
      </c>
      <c r="H19" s="71">
        <v>267976</v>
      </c>
      <c r="I19" s="71">
        <v>0</v>
      </c>
      <c r="J19" s="71">
        <v>25236</v>
      </c>
      <c r="K19" s="71">
        <v>0</v>
      </c>
      <c r="L19" s="73">
        <v>24879</v>
      </c>
      <c r="M19" s="58">
        <v>318091</v>
      </c>
      <c r="N19" s="74">
        <v>0</v>
      </c>
    </row>
    <row r="20" spans="1:14" ht="27" customHeight="1">
      <c r="A20" s="50"/>
      <c r="B20" s="51" t="s">
        <v>54</v>
      </c>
      <c r="C20" s="53" t="s">
        <v>21</v>
      </c>
      <c r="D20" s="149">
        <v>5</v>
      </c>
      <c r="E20" s="58">
        <v>172</v>
      </c>
      <c r="F20" s="71">
        <v>50352</v>
      </c>
      <c r="G20" s="73">
        <v>789995</v>
      </c>
      <c r="H20" s="71">
        <v>749874</v>
      </c>
      <c r="I20" s="71">
        <v>0</v>
      </c>
      <c r="J20" s="71">
        <v>1625</v>
      </c>
      <c r="K20" s="71">
        <v>782</v>
      </c>
      <c r="L20" s="71">
        <v>391629</v>
      </c>
      <c r="M20" s="58">
        <v>1143910</v>
      </c>
      <c r="N20" s="74">
        <v>0</v>
      </c>
    </row>
    <row r="21" spans="1:14" ht="27" customHeight="1">
      <c r="A21" s="50"/>
      <c r="B21" s="51" t="s">
        <v>55</v>
      </c>
      <c r="C21" s="53" t="s">
        <v>22</v>
      </c>
      <c r="D21" s="149">
        <v>1</v>
      </c>
      <c r="E21" s="58">
        <v>71</v>
      </c>
      <c r="F21" s="71" t="s">
        <v>118</v>
      </c>
      <c r="G21" s="71" t="s">
        <v>118</v>
      </c>
      <c r="H21" s="71" t="s">
        <v>118</v>
      </c>
      <c r="I21" s="71">
        <v>0</v>
      </c>
      <c r="J21" s="71">
        <v>0</v>
      </c>
      <c r="K21" s="71">
        <v>0</v>
      </c>
      <c r="L21" s="73">
        <v>0</v>
      </c>
      <c r="M21" s="71" t="s">
        <v>117</v>
      </c>
      <c r="N21" s="74">
        <v>0</v>
      </c>
    </row>
    <row r="22" spans="1:14" ht="27" customHeight="1">
      <c r="A22" s="50"/>
      <c r="B22" s="51" t="s">
        <v>56</v>
      </c>
      <c r="C22" s="53" t="s">
        <v>23</v>
      </c>
      <c r="D22" s="149">
        <v>13</v>
      </c>
      <c r="E22" s="58">
        <v>271</v>
      </c>
      <c r="F22" s="71">
        <v>92243</v>
      </c>
      <c r="G22" s="71">
        <v>217430</v>
      </c>
      <c r="H22" s="71">
        <v>402903</v>
      </c>
      <c r="I22" s="71">
        <v>86</v>
      </c>
      <c r="J22" s="71">
        <v>23052</v>
      </c>
      <c r="K22" s="71">
        <v>0</v>
      </c>
      <c r="L22" s="73">
        <v>2396</v>
      </c>
      <c r="M22" s="58">
        <v>428437</v>
      </c>
      <c r="N22" s="74">
        <v>0</v>
      </c>
    </row>
    <row r="23" spans="1:14" ht="27" customHeight="1">
      <c r="A23" s="50"/>
      <c r="B23" s="51" t="s">
        <v>57</v>
      </c>
      <c r="C23" s="53" t="s">
        <v>70</v>
      </c>
      <c r="D23" s="149">
        <v>3</v>
      </c>
      <c r="E23" s="58">
        <v>29</v>
      </c>
      <c r="F23" s="71">
        <v>10725</v>
      </c>
      <c r="G23" s="73">
        <v>14044</v>
      </c>
      <c r="H23" s="71">
        <v>16567</v>
      </c>
      <c r="I23" s="71">
        <v>0</v>
      </c>
      <c r="J23" s="71">
        <v>5481</v>
      </c>
      <c r="K23" s="71">
        <v>7854</v>
      </c>
      <c r="L23" s="73">
        <v>1108</v>
      </c>
      <c r="M23" s="58">
        <v>31010</v>
      </c>
      <c r="N23" s="74">
        <v>0</v>
      </c>
    </row>
    <row r="24" spans="1:14" ht="27" customHeight="1">
      <c r="A24" s="50"/>
      <c r="B24" s="51" t="s">
        <v>58</v>
      </c>
      <c r="C24" s="53" t="s">
        <v>59</v>
      </c>
      <c r="D24" s="149">
        <v>4</v>
      </c>
      <c r="E24" s="58">
        <v>52</v>
      </c>
      <c r="F24" s="71">
        <v>18415</v>
      </c>
      <c r="G24" s="73">
        <v>41389</v>
      </c>
      <c r="H24" s="71">
        <v>77978</v>
      </c>
      <c r="I24" s="71">
        <v>0</v>
      </c>
      <c r="J24" s="71">
        <v>2839</v>
      </c>
      <c r="K24" s="73">
        <v>0</v>
      </c>
      <c r="L24" s="73">
        <v>0</v>
      </c>
      <c r="M24" s="58">
        <v>80817</v>
      </c>
      <c r="N24" s="74">
        <v>0</v>
      </c>
    </row>
    <row r="25" spans="1:14" ht="27" customHeight="1">
      <c r="A25" s="50"/>
      <c r="B25" s="51" t="s">
        <v>60</v>
      </c>
      <c r="C25" s="53" t="s">
        <v>61</v>
      </c>
      <c r="D25" s="149">
        <v>3</v>
      </c>
      <c r="E25" s="58">
        <v>309</v>
      </c>
      <c r="F25" s="71">
        <v>105060</v>
      </c>
      <c r="G25" s="73">
        <v>456159</v>
      </c>
      <c r="H25" s="71">
        <v>620813</v>
      </c>
      <c r="I25" s="71">
        <v>0</v>
      </c>
      <c r="J25" s="71">
        <v>0</v>
      </c>
      <c r="K25" s="73">
        <v>0</v>
      </c>
      <c r="L25" s="73">
        <v>6962</v>
      </c>
      <c r="M25" s="58">
        <v>627775</v>
      </c>
      <c r="N25" s="74">
        <v>0</v>
      </c>
    </row>
    <row r="26" spans="1:14" ht="27" customHeight="1">
      <c r="A26" s="50"/>
      <c r="B26" s="51" t="s">
        <v>62</v>
      </c>
      <c r="C26" s="53" t="s">
        <v>63</v>
      </c>
      <c r="D26" s="149">
        <v>3</v>
      </c>
      <c r="E26" s="58">
        <v>333</v>
      </c>
      <c r="F26" s="71">
        <v>100069</v>
      </c>
      <c r="G26" s="73">
        <v>223584</v>
      </c>
      <c r="H26" s="71">
        <v>379569</v>
      </c>
      <c r="I26" s="71">
        <v>0</v>
      </c>
      <c r="J26" s="71">
        <v>48450</v>
      </c>
      <c r="K26" s="73">
        <v>0</v>
      </c>
      <c r="L26" s="73">
        <v>0</v>
      </c>
      <c r="M26" s="58">
        <v>428019</v>
      </c>
      <c r="N26" s="74">
        <v>0</v>
      </c>
    </row>
    <row r="27" spans="1:14" ht="27" customHeight="1">
      <c r="A27" s="50"/>
      <c r="B27" s="51" t="s">
        <v>64</v>
      </c>
      <c r="C27" s="53" t="s">
        <v>65</v>
      </c>
      <c r="D27" s="149">
        <v>2</v>
      </c>
      <c r="E27" s="58">
        <v>51</v>
      </c>
      <c r="F27" s="71" t="s">
        <v>118</v>
      </c>
      <c r="G27" s="71" t="s">
        <v>118</v>
      </c>
      <c r="H27" s="71" t="s">
        <v>118</v>
      </c>
      <c r="I27" s="71">
        <v>0</v>
      </c>
      <c r="J27" s="71" t="s">
        <v>118</v>
      </c>
      <c r="K27" s="71" t="s">
        <v>118</v>
      </c>
      <c r="L27" s="73">
        <v>0</v>
      </c>
      <c r="M27" s="71" t="s">
        <v>117</v>
      </c>
      <c r="N27" s="74">
        <v>0</v>
      </c>
    </row>
    <row r="28" spans="1:14" ht="27" customHeight="1">
      <c r="A28" s="50"/>
      <c r="B28" s="51" t="s">
        <v>66</v>
      </c>
      <c r="C28" s="53" t="s">
        <v>67</v>
      </c>
      <c r="D28" s="149">
        <v>1</v>
      </c>
      <c r="E28" s="58">
        <v>71</v>
      </c>
      <c r="F28" s="71" t="s">
        <v>118</v>
      </c>
      <c r="G28" s="71" t="s">
        <v>118</v>
      </c>
      <c r="H28" s="71" t="s">
        <v>118</v>
      </c>
      <c r="I28" s="71">
        <v>0</v>
      </c>
      <c r="J28" s="71">
        <v>0</v>
      </c>
      <c r="K28" s="73">
        <v>0</v>
      </c>
      <c r="L28" s="73">
        <v>0</v>
      </c>
      <c r="M28" s="71" t="s">
        <v>117</v>
      </c>
      <c r="N28" s="74">
        <v>0</v>
      </c>
    </row>
    <row r="29" spans="1:14" ht="27" customHeight="1">
      <c r="A29" s="50"/>
      <c r="B29" s="51" t="s">
        <v>68</v>
      </c>
      <c r="C29" s="53" t="s">
        <v>24</v>
      </c>
      <c r="D29" s="149">
        <v>2</v>
      </c>
      <c r="E29" s="58">
        <v>35</v>
      </c>
      <c r="F29" s="71" t="s">
        <v>118</v>
      </c>
      <c r="G29" s="71" t="s">
        <v>118</v>
      </c>
      <c r="H29" s="71" t="s">
        <v>118</v>
      </c>
      <c r="I29" s="71">
        <v>0</v>
      </c>
      <c r="J29" s="71" t="s">
        <v>118</v>
      </c>
      <c r="K29" s="71">
        <v>0</v>
      </c>
      <c r="L29" s="73">
        <v>0</v>
      </c>
      <c r="M29" s="71" t="s">
        <v>117</v>
      </c>
      <c r="N29" s="74">
        <v>0</v>
      </c>
    </row>
    <row r="30" spans="1:14" ht="27" customHeight="1" thickBot="1">
      <c r="A30" s="55"/>
      <c r="B30" s="56" t="s">
        <v>69</v>
      </c>
      <c r="C30" s="57" t="s">
        <v>25</v>
      </c>
      <c r="D30" s="150">
        <v>8</v>
      </c>
      <c r="E30" s="46">
        <v>61</v>
      </c>
      <c r="F30" s="77">
        <v>17609</v>
      </c>
      <c r="G30" s="78">
        <v>20242</v>
      </c>
      <c r="H30" s="77">
        <v>48324</v>
      </c>
      <c r="I30" s="77">
        <v>0</v>
      </c>
      <c r="J30" s="77">
        <v>6221</v>
      </c>
      <c r="K30" s="77">
        <v>0</v>
      </c>
      <c r="L30" s="78">
        <v>2791</v>
      </c>
      <c r="M30" s="46">
        <v>57336</v>
      </c>
      <c r="N30" s="79">
        <v>0</v>
      </c>
    </row>
    <row r="31" spans="1:14" ht="27" customHeight="1" thickTop="1" thickBot="1">
      <c r="A31" s="162" t="s">
        <v>119</v>
      </c>
      <c r="B31" s="163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</row>
    <row r="32" spans="1:14" ht="27" customHeight="1">
      <c r="A32" s="167"/>
      <c r="B32" s="186" t="s">
        <v>120</v>
      </c>
      <c r="C32" s="168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1"/>
    </row>
    <row r="33" spans="1:14" ht="27" customHeight="1">
      <c r="A33" s="167"/>
      <c r="B33" s="188"/>
      <c r="C33" s="185" t="s">
        <v>115</v>
      </c>
      <c r="D33" s="173">
        <v>170</v>
      </c>
      <c r="E33" s="174">
        <v>4755</v>
      </c>
      <c r="F33" s="174">
        <v>1279144</v>
      </c>
      <c r="G33" s="174">
        <v>6167298</v>
      </c>
      <c r="H33" s="174">
        <v>7623933</v>
      </c>
      <c r="I33" s="174">
        <v>5153</v>
      </c>
      <c r="J33" s="174">
        <v>362591</v>
      </c>
      <c r="K33" s="174">
        <v>9846</v>
      </c>
      <c r="L33" s="174">
        <v>1446158</v>
      </c>
      <c r="M33" s="174">
        <v>9447681</v>
      </c>
      <c r="N33" s="175">
        <v>6821</v>
      </c>
    </row>
    <row r="34" spans="1:14" ht="27" customHeight="1">
      <c r="A34" s="167"/>
      <c r="B34" s="187"/>
      <c r="C34" s="185" t="s">
        <v>116</v>
      </c>
      <c r="D34" s="173">
        <v>17</v>
      </c>
      <c r="E34" s="174">
        <v>684</v>
      </c>
      <c r="F34" s="174">
        <v>201494</v>
      </c>
      <c r="G34" s="174">
        <v>347701</v>
      </c>
      <c r="H34" s="174">
        <v>724820</v>
      </c>
      <c r="I34" s="174">
        <v>0</v>
      </c>
      <c r="J34" s="174">
        <v>95808</v>
      </c>
      <c r="K34" s="174">
        <v>0</v>
      </c>
      <c r="L34" s="174">
        <v>39650</v>
      </c>
      <c r="M34" s="174">
        <v>860278</v>
      </c>
      <c r="N34" s="175">
        <v>0</v>
      </c>
    </row>
    <row r="35" spans="1:14" ht="27" customHeight="1">
      <c r="A35" s="167"/>
      <c r="B35" s="189" t="s">
        <v>121</v>
      </c>
      <c r="C35" s="177"/>
      <c r="D35" s="172"/>
      <c r="E35" s="178"/>
      <c r="F35" s="178"/>
      <c r="G35" s="178"/>
      <c r="H35" s="178"/>
      <c r="I35" s="178"/>
      <c r="J35" s="178"/>
      <c r="K35" s="178"/>
      <c r="L35" s="178"/>
      <c r="M35" s="178"/>
      <c r="N35" s="179"/>
    </row>
    <row r="36" spans="1:14" ht="27" customHeight="1">
      <c r="A36" s="167"/>
      <c r="B36" s="191"/>
      <c r="C36" s="185" t="s">
        <v>122</v>
      </c>
      <c r="D36" s="173">
        <v>71</v>
      </c>
      <c r="E36" s="176">
        <v>437</v>
      </c>
      <c r="F36" s="176">
        <v>105307</v>
      </c>
      <c r="G36" s="176">
        <v>232433</v>
      </c>
      <c r="H36" s="176">
        <v>371973</v>
      </c>
      <c r="I36" s="176">
        <v>86</v>
      </c>
      <c r="J36" s="176">
        <v>49387</v>
      </c>
      <c r="K36" s="176">
        <v>9846</v>
      </c>
      <c r="L36" s="176">
        <v>24971</v>
      </c>
      <c r="M36" s="176">
        <v>456263</v>
      </c>
      <c r="N36" s="180">
        <v>0</v>
      </c>
    </row>
    <row r="37" spans="1:14" ht="27" customHeight="1">
      <c r="A37" s="167"/>
      <c r="B37" s="191"/>
      <c r="C37" s="185" t="s">
        <v>123</v>
      </c>
      <c r="D37" s="173">
        <v>49</v>
      </c>
      <c r="E37" s="176">
        <v>672</v>
      </c>
      <c r="F37" s="176">
        <v>175441</v>
      </c>
      <c r="G37" s="176">
        <v>1207425</v>
      </c>
      <c r="H37" s="176">
        <v>1351954</v>
      </c>
      <c r="I37" s="176">
        <v>0</v>
      </c>
      <c r="J37" s="176">
        <v>83254</v>
      </c>
      <c r="K37" s="176">
        <v>0</v>
      </c>
      <c r="L37" s="176">
        <v>170508</v>
      </c>
      <c r="M37" s="176">
        <v>1605716</v>
      </c>
      <c r="N37" s="180">
        <v>0</v>
      </c>
    </row>
    <row r="38" spans="1:14" ht="27" customHeight="1">
      <c r="A38" s="167"/>
      <c r="B38" s="191"/>
      <c r="C38" s="185" t="s">
        <v>124</v>
      </c>
      <c r="D38" s="173">
        <v>19</v>
      </c>
      <c r="E38" s="176">
        <v>473</v>
      </c>
      <c r="F38" s="176">
        <v>123443</v>
      </c>
      <c r="G38" s="176">
        <v>411978</v>
      </c>
      <c r="H38" s="176">
        <v>738013</v>
      </c>
      <c r="I38" s="176">
        <v>0</v>
      </c>
      <c r="J38" s="176">
        <v>37839</v>
      </c>
      <c r="K38" s="176">
        <v>0</v>
      </c>
      <c r="L38" s="176">
        <v>13716</v>
      </c>
      <c r="M38" s="176">
        <v>789568</v>
      </c>
      <c r="N38" s="180">
        <v>0</v>
      </c>
    </row>
    <row r="39" spans="1:14" ht="27" customHeight="1">
      <c r="A39" s="167"/>
      <c r="B39" s="191"/>
      <c r="C39" s="185" t="s">
        <v>125</v>
      </c>
      <c r="D39" s="173">
        <v>24</v>
      </c>
      <c r="E39" s="176">
        <v>951</v>
      </c>
      <c r="F39" s="176">
        <v>277946</v>
      </c>
      <c r="G39" s="176">
        <v>683092</v>
      </c>
      <c r="H39" s="176">
        <v>1275829</v>
      </c>
      <c r="I39" s="176">
        <v>0</v>
      </c>
      <c r="J39" s="176">
        <v>137811</v>
      </c>
      <c r="K39" s="176">
        <v>0</v>
      </c>
      <c r="L39" s="176">
        <v>3856</v>
      </c>
      <c r="M39" s="176">
        <v>1417496</v>
      </c>
      <c r="N39" s="180">
        <v>6821</v>
      </c>
    </row>
    <row r="40" spans="1:14" ht="27" customHeight="1">
      <c r="A40" s="167"/>
      <c r="B40" s="191"/>
      <c r="C40" s="185" t="s">
        <v>126</v>
      </c>
      <c r="D40" s="173">
        <v>13</v>
      </c>
      <c r="E40" s="176">
        <v>941</v>
      </c>
      <c r="F40" s="176">
        <v>272882</v>
      </c>
      <c r="G40" s="176">
        <v>1822706</v>
      </c>
      <c r="H40" s="176">
        <v>1650784</v>
      </c>
      <c r="I40" s="176">
        <v>5067</v>
      </c>
      <c r="J40" s="176">
        <v>106356</v>
      </c>
      <c r="K40" s="176">
        <v>0</v>
      </c>
      <c r="L40" s="176">
        <v>474570</v>
      </c>
      <c r="M40" s="176">
        <v>2236777</v>
      </c>
      <c r="N40" s="180">
        <v>0</v>
      </c>
    </row>
    <row r="41" spans="1:14" ht="27" customHeight="1">
      <c r="A41" s="167"/>
      <c r="B41" s="191"/>
      <c r="C41" s="185" t="s">
        <v>127</v>
      </c>
      <c r="D41" s="173">
        <v>8</v>
      </c>
      <c r="E41" s="176">
        <v>1096</v>
      </c>
      <c r="F41" s="176">
        <v>298463</v>
      </c>
      <c r="G41" s="176">
        <v>1580219</v>
      </c>
      <c r="H41" s="176">
        <v>2238041</v>
      </c>
      <c r="I41" s="176">
        <v>0</v>
      </c>
      <c r="J41" s="176">
        <v>29683</v>
      </c>
      <c r="K41" s="176">
        <v>0</v>
      </c>
      <c r="L41" s="176">
        <v>524406</v>
      </c>
      <c r="M41" s="176">
        <v>2792130</v>
      </c>
      <c r="N41" s="180">
        <v>0</v>
      </c>
    </row>
    <row r="42" spans="1:14" ht="27" customHeight="1" thickBot="1">
      <c r="A42" s="181"/>
      <c r="B42" s="190"/>
      <c r="C42" s="192" t="s">
        <v>128</v>
      </c>
      <c r="D42" s="182">
        <v>3</v>
      </c>
      <c r="E42" s="183">
        <v>869</v>
      </c>
      <c r="F42" s="183">
        <v>227156</v>
      </c>
      <c r="G42" s="183">
        <v>577146</v>
      </c>
      <c r="H42" s="183">
        <v>722159</v>
      </c>
      <c r="I42" s="183">
        <v>0</v>
      </c>
      <c r="J42" s="183">
        <v>14069</v>
      </c>
      <c r="K42" s="183">
        <v>0</v>
      </c>
      <c r="L42" s="183">
        <v>273781</v>
      </c>
      <c r="M42" s="183">
        <v>1010009</v>
      </c>
      <c r="N42" s="184">
        <v>0</v>
      </c>
    </row>
    <row r="43" spans="1:14" ht="14.25" thickTop="1"/>
  </sheetData>
  <mergeCells count="13">
    <mergeCell ref="A3:C6"/>
    <mergeCell ref="A7:C7"/>
    <mergeCell ref="M4:M5"/>
    <mergeCell ref="N3:N5"/>
    <mergeCell ref="D3:D5"/>
    <mergeCell ref="E3:E5"/>
    <mergeCell ref="F3:F5"/>
    <mergeCell ref="G3:G5"/>
    <mergeCell ref="H3:M3"/>
    <mergeCell ref="H4:H5"/>
    <mergeCell ref="I4:I5"/>
    <mergeCell ref="J4:J5"/>
    <mergeCell ref="K4:L4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4" firstPageNumber="8" fitToHeight="2" orientation="landscape" useFirstPageNumber="1" verticalDpi="300" r:id="rId1"/>
  <headerFooter alignWithMargins="0"/>
  <ignoredErrors>
    <ignoredError sqref="B8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第１，2表</vt:lpstr>
      <vt:lpstr>第３表</vt:lpstr>
      <vt:lpstr>第４表</vt:lpstr>
      <vt:lpstr>'第１，2表'!Print_Area</vt:lpstr>
      <vt:lpstr>第４表!Print_Area</vt:lpstr>
    </vt:vector>
  </TitlesOfParts>
  <Company>青森市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青森市</dc:creator>
  <cp:lastModifiedBy>Administrator</cp:lastModifiedBy>
  <cp:lastPrinted>2015-03-02T07:23:29Z</cp:lastPrinted>
  <dcterms:created xsi:type="dcterms:W3CDTF">2002-02-14T06:11:54Z</dcterms:created>
  <dcterms:modified xsi:type="dcterms:W3CDTF">2016-04-14T02:29:25Z</dcterms:modified>
</cp:coreProperties>
</file>