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120\Desktop\【経営比較分析表】2020_022012_47_140\"/>
    </mc:Choice>
  </mc:AlternateContent>
  <workbookProtection workbookAlgorithmName="SHA-512" workbookHashValue="gXRRXNAOcxRDkgN5YEgKEmecuflxShaszv7en+nTaGYmPEbm4Jne2Nt5SF8Wr8XLVpzy2S1a4FHaYwv+L6FKGg==" workbookSaltValue="Q7nC3Wzb9a0IT5xZA3TDF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IE76" i="4"/>
  <c r="GQ30" i="4"/>
  <c r="BZ30" i="4"/>
  <c r="BZ51" i="4"/>
  <c r="BG51" i="4"/>
  <c r="FX30" i="4"/>
  <c r="BG30" i="4"/>
  <c r="LE76" i="4"/>
  <c r="AV76" i="4"/>
  <c r="KO51" i="4"/>
  <c r="FX51" i="4"/>
  <c r="HP76" i="4"/>
  <c r="KO30" i="4"/>
  <c r="KP76" i="4"/>
  <c r="HA76" i="4"/>
  <c r="AN51" i="4"/>
  <c r="FE30" i="4"/>
  <c r="JV51" i="4"/>
  <c r="AN30" i="4"/>
  <c r="AG76" i="4"/>
  <c r="FE51" i="4"/>
  <c r="JV30" i="4"/>
  <c r="R76" i="4"/>
  <c r="KA76" i="4"/>
  <c r="EL51" i="4"/>
  <c r="JC30" i="4"/>
  <c r="GL76" i="4"/>
  <c r="U51" i="4"/>
  <c r="EL30" i="4"/>
  <c r="U30"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<sst xmlns="http://schemas.openxmlformats.org/spreadsheetml/2006/main" count="278" uniqueCount="133">
  <si>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</si>
  <si>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</si>
  <si>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</si>
  <si>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</si>
  <si>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</si>
  <si>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</si>
  <si>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</si>
  <si>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</si>
  <si>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</si>
  <si>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</si>
  <si>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</si>
  <si>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</si>
  <si>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</si>
  <si>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</si>
  <si>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</si>
  <si>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</si>
  <si>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</si>
  <si>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</si>
  <si>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</si>
  <si>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</si>
  <si>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</si>
  <si>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</si>
  <si>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</si>
  <si>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</si>
  <si>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</si>
  <si>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</si>
  <si>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</si>
  <si>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</si>
  <si>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</si>
  <si>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</si>
  <si>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</si>
  <si>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</si>
  <si>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</si>
  <si>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</si>
  <si>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</si>
  <si>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</si>
  <si>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</si>
  <si>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</si>
  <si>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</si>
  <si>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</si>
  <si>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</si>
  <si>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</si>
  <si>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</si>
  <si>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</si>
  <si>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</si>
  <si>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</si>
  <si>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</si>
  <si>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</si>
  <si>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</si>
  <si>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</si>
  <si>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</si>
  <si>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</si>
  <si>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</si>
  <si>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</si>
  <si>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</si>
  <si>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</si>
  <si>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</si>
  <si>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</si>
  <si>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</si>
  <si>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</si>
  <si>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</si>
  <si>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</si>
  <si>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</si>
  <si>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</si>
  <si>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</si>
  <si>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</si>
  <si>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</si>
  <si>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</si>
  <si>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</si>
  <si>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</si>
  <si>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</si>
  <si>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</si>
  <si>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</si>
  <si>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</si>
  <si>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</si>
  <si>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</si>
  <si>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</si>
  <si>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</si>
  <si>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</si>
  <si>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</si>
  <si>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</si>
  <si>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</si>
  <si>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</si>
  <si>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</si>
  <si>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</si>
  <si>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</si>
  <si>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</si>
  <si>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</si>
  <si>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</si>
  <si>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</si>
  <si>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</si>
  <si>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</si>
  <si>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</si>
  <si>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</si>
  <si>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</si>
  <si>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</si>
  <si>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</si>
  <si>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</si>
  <si>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</si>
  <si>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</si>
  <si>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</si>
  <si>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</si>
  <si>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当該値(N-2)</t>
    <phoneticPr fontId="5"/>
  </si>
  <si>
    <t>当該値(N-1)</t>
    <phoneticPr fontId="5"/>
  </si>
  <si>
    <t>当該値(N-4)</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</si>
  <si>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</si>
  <si>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</si>
  <si>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</si>
  <si>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</si>
  <si>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</si>
  <si>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</si>
  <si>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</si>
  <si>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青森市文化会館地下駐車場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</si>
  <si>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</si>
  <si>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</si>
  <si>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</si>
  <si>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</si>
  <si>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</si>
  <si>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</si>
  <si>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</si>
  <si>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</si>
  <si>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</si>
  <si>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</si>
  <si>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</si>
  <si>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</si>
  <si>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</si>
  <si>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</si>
  <si>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</si>
  <si>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</si>
  <si>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将来に渡る設備投資については、現時点では見込まれていないものの、建設後30年以上が経過していることから検討の必要がある。</t>
    <phoneticPr fontId="5"/>
  </si>
  <si>
    <t>本駐車場は、青森市文化会館の附置義務駐車場であり、新型コロナウイルスの感染拡大を受け、施設の休館や催事の減少から駐車場の稼働率が34.2%減少しており、これに伴って収益的収支比率、売上高ＧＯＰ比率及びＥＢＩＴＤＡも悪化した。</t>
    <rPh sb="0" eb="1">
      <t>ホン</t>
    </rPh>
    <rPh sb="1" eb="4">
      <t>チュウシャジョウ</t>
    </rPh>
    <rPh sb="6" eb="9">
      <t>アオモリシ</t>
    </rPh>
    <rPh sb="9" eb="11">
      <t>ブンカ</t>
    </rPh>
    <rPh sb="11" eb="13">
      <t>カイカン</t>
    </rPh>
    <rPh sb="14" eb="16">
      <t>フチ</t>
    </rPh>
    <rPh sb="16" eb="18">
      <t>ギム</t>
    </rPh>
    <rPh sb="18" eb="21">
      <t>チュウシャジョウ</t>
    </rPh>
    <rPh sb="25" eb="27">
      <t>シンガタ</t>
    </rPh>
    <rPh sb="35" eb="37">
      <t>カンセン</t>
    </rPh>
    <rPh sb="37" eb="39">
      <t>カクダイ</t>
    </rPh>
    <rPh sb="40" eb="41">
      <t>ウ</t>
    </rPh>
    <rPh sb="43" eb="45">
      <t>シセツ</t>
    </rPh>
    <rPh sb="46" eb="48">
      <t>キュウカン</t>
    </rPh>
    <rPh sb="49" eb="51">
      <t>サイジ</t>
    </rPh>
    <rPh sb="52" eb="54">
      <t>ゲンショウ</t>
    </rPh>
    <rPh sb="56" eb="59">
      <t>チュウシャジョウ</t>
    </rPh>
    <rPh sb="60" eb="62">
      <t>カドウ</t>
    </rPh>
    <rPh sb="62" eb="63">
      <t>リツ</t>
    </rPh>
    <rPh sb="69" eb="71">
      <t>ゲンショウ</t>
    </rPh>
    <rPh sb="79" eb="80">
      <t>トモナ</t>
    </rPh>
    <rPh sb="82" eb="85">
      <t>シュウエキテキ</t>
    </rPh>
    <rPh sb="85" eb="87">
      <t>シュウシ</t>
    </rPh>
    <rPh sb="87" eb="89">
      <t>ヒリツ</t>
    </rPh>
    <rPh sb="90" eb="92">
      <t>ウリアゲ</t>
    </rPh>
    <rPh sb="92" eb="93">
      <t>ダカ</t>
    </rPh>
    <rPh sb="96" eb="98">
      <t>ヒリツ</t>
    </rPh>
    <rPh sb="98" eb="99">
      <t>オヨ</t>
    </rPh>
    <rPh sb="107" eb="109">
      <t>アッカ</t>
    </rPh>
    <phoneticPr fontId="5"/>
  </si>
  <si>
    <t>新型コロナウイルスの感染拡大を受け、青森市文化会館の休館や催事の減少から稼働率が34.2%に減少した。
また、近隣に低料金の民間駐車場が増加していることから稼働率が上がらないものと考えられる。</t>
    <rPh sb="0" eb="2">
      <t>シンガタ</t>
    </rPh>
    <rPh sb="10" eb="12">
      <t>カンセン</t>
    </rPh>
    <rPh sb="12" eb="14">
      <t>カクダイ</t>
    </rPh>
    <rPh sb="15" eb="16">
      <t>ウ</t>
    </rPh>
    <rPh sb="18" eb="21">
      <t>アオモリシ</t>
    </rPh>
    <rPh sb="21" eb="23">
      <t>ブンカ</t>
    </rPh>
    <rPh sb="23" eb="25">
      <t>カイカン</t>
    </rPh>
    <rPh sb="26" eb="28">
      <t>キュウカン</t>
    </rPh>
    <rPh sb="29" eb="31">
      <t>サイジ</t>
    </rPh>
    <rPh sb="32" eb="34">
      <t>ゲンショウ</t>
    </rPh>
    <rPh sb="36" eb="38">
      <t>カドウ</t>
    </rPh>
    <rPh sb="38" eb="39">
      <t>リツ</t>
    </rPh>
    <rPh sb="46" eb="48">
      <t>ゲンショウ</t>
    </rPh>
    <phoneticPr fontId="5"/>
  </si>
  <si>
    <t>施設に付随した駐車場であり、施設利用者が利用の中心となる特性があることから、新型コロナウイルス感染拡大の影響による施設の利用者減による影響は大きいものがある。
また、建設当時から近隣の駐車場環境も変化していることなどの影響により、駐車場稼働率は低い水準で推移しているものの、前年度までは収益が黒字であったことから、施設利用の回復を図り、従来の安定経営に戻るよう努めていく。</t>
    <rPh sb="38" eb="40">
      <t>シンガタ</t>
    </rPh>
    <rPh sb="47" eb="49">
      <t>カンセン</t>
    </rPh>
    <rPh sb="49" eb="51">
      <t>カクダイ</t>
    </rPh>
    <rPh sb="52" eb="54">
      <t>エイキョウ</t>
    </rPh>
    <rPh sb="57" eb="59">
      <t>シセツ</t>
    </rPh>
    <rPh sb="60" eb="63">
      <t>リヨウシャ</t>
    </rPh>
    <rPh sb="67" eb="69">
      <t>エイキョウ</t>
    </rPh>
    <rPh sb="70" eb="71">
      <t>オオ</t>
    </rPh>
    <rPh sb="137" eb="140">
      <t>ゼンネンド</t>
    </rPh>
    <rPh sb="157" eb="159">
      <t>シセツ</t>
    </rPh>
    <rPh sb="162" eb="164">
      <t>カイフク</t>
    </rPh>
    <rPh sb="165" eb="166">
      <t>ハカ</t>
    </rPh>
    <rPh sb="168" eb="170">
      <t>ジュウライ</t>
    </rPh>
    <rPh sb="176" eb="177">
      <t>モド</t>
    </rPh>
    <rPh sb="180" eb="18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</si>
</sst>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257.60000000000002</c:v>
                </c:pt>
                <c:pt idx="1">
                  <c:v>238.4</c:v>
                </c:pt>
                <c:pt idx="2">
                  <c:v>175.2</c:v>
                </c:pt>
                <c:pt idx="3">
                  <c:v>155.6</c:v>
                </c:pt>
                <c:pt idx="4">
                  <c:v>59.5</c:v>
                </c:pt>
              </c:numCache>
            </c:numRef>
          </c:val>
          <c:extLst xmlns:c16r2="http://schemas.microsoft.com/office/drawing/2015/06/chart">
            <c:ext xmlns:c16="http://schemas.microsoft.com/office/drawing/2014/chart" uri="{C3380CC4-5D6E-409C-BE32-E72D297353CC}">
              <c16:uniqueId val="{00000000-F1B9-4374-8660-767C79B1420F}"/>
            </c:ext>
          </c:extLst>
        </c:ser>
        <c:dLbls>
          <c:showLegendKey val="0"/>
          <c:showVal val="0"/>
          <c:showCatName val="0"/>
          <c:showSerName val="0"/>
          <c:showPercent val="0"/>
          <c:showBubbleSize val="0"/>
        </c:dLbls>
        <c:gapWidth val="150"/>
        <c:axId val="357135136"/>
        <c:axId val="3571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xmlns:c16r2="http://schemas.microsoft.com/office/drawing/2015/06/chart">
            <c:ext xmlns:c16="http://schemas.microsoft.com/office/drawing/2014/chart" uri="{C3380CC4-5D6E-409C-BE32-E72D297353CC}">
              <c16:uniqueId val="{00000001-F1B9-4374-8660-767C79B1420F}"/>
            </c:ext>
          </c:extLst>
        </c:ser>
        <c:dLbls>
          <c:showLegendKey val="0"/>
          <c:showVal val="0"/>
          <c:showCatName val="0"/>
          <c:showSerName val="0"/>
          <c:showPercent val="0"/>
          <c:showBubbleSize val="0"/>
        </c:dLbls>
        <c:marker val="1"/>
        <c:smooth val="0"/>
        <c:axId val="357135136"/>
        <c:axId val="357135520"/>
      </c:lineChart>
      <c:catAx>
        <c:axId val="357135136"/>
        <c:scaling>
          <c:orientation val="minMax"/>
        </c:scaling>
        <c:delete val="1"/>
        <c:axPos val="b"/>
        <c:numFmt formatCode="General" sourceLinked="1"/>
        <c:majorTickMark val="none"/>
        <c:minorTickMark val="none"/>
        <c:tickLblPos val="none"/>
        <c:crossAx val="357135520"/>
        <c:crosses val="autoZero"/>
        <c:auto val="1"/>
        <c:lblAlgn val="ctr"/>
        <c:lblOffset val="100"/>
        <c:noMultiLvlLbl val="1"/>
      </c:catAx>
      <c:valAx>
        <c:axId val="35713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13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76-43A7-9255-FDDD1E75E55B}"/>
            </c:ext>
          </c:extLst>
        </c:ser>
        <c:dLbls>
          <c:showLegendKey val="0"/>
          <c:showVal val="0"/>
          <c:showCatName val="0"/>
          <c:showSerName val="0"/>
          <c:showPercent val="0"/>
          <c:showBubbleSize val="0"/>
        </c:dLbls>
        <c:gapWidth val="150"/>
        <c:axId val="357921400"/>
        <c:axId val="35792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xmlns:c16r2="http://schemas.microsoft.com/office/drawing/2015/06/chart">
            <c:ext xmlns:c16="http://schemas.microsoft.com/office/drawing/2014/chart" uri="{C3380CC4-5D6E-409C-BE32-E72D297353CC}">
              <c16:uniqueId val="{00000001-FB76-43A7-9255-FDDD1E75E55B}"/>
            </c:ext>
          </c:extLst>
        </c:ser>
        <c:dLbls>
          <c:showLegendKey val="0"/>
          <c:showVal val="0"/>
          <c:showCatName val="0"/>
          <c:showSerName val="0"/>
          <c:showPercent val="0"/>
          <c:showBubbleSize val="0"/>
        </c:dLbls>
        <c:marker val="1"/>
        <c:smooth val="0"/>
        <c:axId val="357921400"/>
        <c:axId val="357921784"/>
      </c:lineChart>
      <c:catAx>
        <c:axId val="357921400"/>
        <c:scaling>
          <c:orientation val="minMax"/>
        </c:scaling>
        <c:delete val="1"/>
        <c:axPos val="b"/>
        <c:numFmt formatCode="General" sourceLinked="1"/>
        <c:majorTickMark val="none"/>
        <c:minorTickMark val="none"/>
        <c:tickLblPos val="none"/>
        <c:crossAx val="357921784"/>
        <c:crosses val="autoZero"/>
        <c:auto val="1"/>
        <c:lblAlgn val="ctr"/>
        <c:lblOffset val="100"/>
        <c:noMultiLvlLbl val="1"/>
      </c:catAx>
      <c:valAx>
        <c:axId val="357921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92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FD8-4890-8430-E8655495D236}"/>
            </c:ext>
          </c:extLst>
        </c:ser>
        <c:dLbls>
          <c:showLegendKey val="0"/>
          <c:showVal val="0"/>
          <c:showCatName val="0"/>
          <c:showSerName val="0"/>
          <c:showPercent val="0"/>
          <c:showBubbleSize val="0"/>
        </c:dLbls>
        <c:gapWidth val="150"/>
        <c:axId val="357954936"/>
        <c:axId val="35795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FD8-4890-8430-E8655495D236}"/>
            </c:ext>
          </c:extLst>
        </c:ser>
        <c:dLbls>
          <c:showLegendKey val="0"/>
          <c:showVal val="0"/>
          <c:showCatName val="0"/>
          <c:showSerName val="0"/>
          <c:showPercent val="0"/>
          <c:showBubbleSize val="0"/>
        </c:dLbls>
        <c:marker val="1"/>
        <c:smooth val="0"/>
        <c:axId val="357954936"/>
        <c:axId val="357956504"/>
      </c:lineChart>
      <c:catAx>
        <c:axId val="357954936"/>
        <c:scaling>
          <c:orientation val="minMax"/>
        </c:scaling>
        <c:delete val="1"/>
        <c:axPos val="b"/>
        <c:numFmt formatCode="General" sourceLinked="1"/>
        <c:majorTickMark val="none"/>
        <c:minorTickMark val="none"/>
        <c:tickLblPos val="none"/>
        <c:crossAx val="357956504"/>
        <c:crosses val="autoZero"/>
        <c:auto val="1"/>
        <c:lblAlgn val="ctr"/>
        <c:lblOffset val="100"/>
        <c:noMultiLvlLbl val="1"/>
      </c:catAx>
      <c:valAx>
        <c:axId val="357956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95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334-4D5C-9C2E-59B00B7DC57B}"/>
            </c:ext>
          </c:extLst>
        </c:ser>
        <c:dLbls>
          <c:showLegendKey val="0"/>
          <c:showVal val="0"/>
          <c:showCatName val="0"/>
          <c:showSerName val="0"/>
          <c:showPercent val="0"/>
          <c:showBubbleSize val="0"/>
        </c:dLbls>
        <c:gapWidth val="150"/>
        <c:axId val="357955720"/>
        <c:axId val="35795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334-4D5C-9C2E-59B00B7DC57B}"/>
            </c:ext>
          </c:extLst>
        </c:ser>
        <c:dLbls>
          <c:showLegendKey val="0"/>
          <c:showVal val="0"/>
          <c:showCatName val="0"/>
          <c:showSerName val="0"/>
          <c:showPercent val="0"/>
          <c:showBubbleSize val="0"/>
        </c:dLbls>
        <c:marker val="1"/>
        <c:smooth val="0"/>
        <c:axId val="357955720"/>
        <c:axId val="357954544"/>
      </c:lineChart>
      <c:catAx>
        <c:axId val="357955720"/>
        <c:scaling>
          <c:orientation val="minMax"/>
        </c:scaling>
        <c:delete val="1"/>
        <c:axPos val="b"/>
        <c:numFmt formatCode="General" sourceLinked="1"/>
        <c:majorTickMark val="none"/>
        <c:minorTickMark val="none"/>
        <c:tickLblPos val="none"/>
        <c:crossAx val="357954544"/>
        <c:crosses val="autoZero"/>
        <c:auto val="1"/>
        <c:lblAlgn val="ctr"/>
        <c:lblOffset val="100"/>
        <c:noMultiLvlLbl val="1"/>
      </c:catAx>
      <c:valAx>
        <c:axId val="35795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95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DA-4740-878A-B8F6B1DA0CDD}"/>
            </c:ext>
          </c:extLst>
        </c:ser>
        <c:dLbls>
          <c:showLegendKey val="0"/>
          <c:showVal val="0"/>
          <c:showCatName val="0"/>
          <c:showSerName val="0"/>
          <c:showPercent val="0"/>
          <c:showBubbleSize val="0"/>
        </c:dLbls>
        <c:gapWidth val="150"/>
        <c:axId val="357954152"/>
        <c:axId val="35795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xmlns:c16r2="http://schemas.microsoft.com/office/drawing/2015/06/chart">
            <c:ext xmlns:c16="http://schemas.microsoft.com/office/drawing/2014/chart" uri="{C3380CC4-5D6E-409C-BE32-E72D297353CC}">
              <c16:uniqueId val="{00000001-B3DA-4740-878A-B8F6B1DA0CDD}"/>
            </c:ext>
          </c:extLst>
        </c:ser>
        <c:dLbls>
          <c:showLegendKey val="0"/>
          <c:showVal val="0"/>
          <c:showCatName val="0"/>
          <c:showSerName val="0"/>
          <c:showPercent val="0"/>
          <c:showBubbleSize val="0"/>
        </c:dLbls>
        <c:marker val="1"/>
        <c:smooth val="0"/>
        <c:axId val="357954152"/>
        <c:axId val="357953368"/>
      </c:lineChart>
      <c:catAx>
        <c:axId val="357954152"/>
        <c:scaling>
          <c:orientation val="minMax"/>
        </c:scaling>
        <c:delete val="1"/>
        <c:axPos val="b"/>
        <c:numFmt formatCode="General" sourceLinked="1"/>
        <c:majorTickMark val="none"/>
        <c:minorTickMark val="none"/>
        <c:tickLblPos val="none"/>
        <c:crossAx val="357953368"/>
        <c:crosses val="autoZero"/>
        <c:auto val="1"/>
        <c:lblAlgn val="ctr"/>
        <c:lblOffset val="100"/>
        <c:noMultiLvlLbl val="1"/>
      </c:catAx>
      <c:valAx>
        <c:axId val="35795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95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6B-4947-968B-52E9CCC6ADF7}"/>
            </c:ext>
          </c:extLst>
        </c:ser>
        <c:dLbls>
          <c:showLegendKey val="0"/>
          <c:showVal val="0"/>
          <c:showCatName val="0"/>
          <c:showSerName val="0"/>
          <c:showPercent val="0"/>
          <c:showBubbleSize val="0"/>
        </c:dLbls>
        <c:gapWidth val="150"/>
        <c:axId val="357953760"/>
        <c:axId val="35830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xmlns:c16r2="http://schemas.microsoft.com/office/drawing/2015/06/chart">
            <c:ext xmlns:c16="http://schemas.microsoft.com/office/drawing/2014/chart" uri="{C3380CC4-5D6E-409C-BE32-E72D297353CC}">
              <c16:uniqueId val="{00000001-926B-4947-968B-52E9CCC6ADF7}"/>
            </c:ext>
          </c:extLst>
        </c:ser>
        <c:dLbls>
          <c:showLegendKey val="0"/>
          <c:showVal val="0"/>
          <c:showCatName val="0"/>
          <c:showSerName val="0"/>
          <c:showPercent val="0"/>
          <c:showBubbleSize val="0"/>
        </c:dLbls>
        <c:marker val="1"/>
        <c:smooth val="0"/>
        <c:axId val="357953760"/>
        <c:axId val="358309112"/>
      </c:lineChart>
      <c:catAx>
        <c:axId val="357953760"/>
        <c:scaling>
          <c:orientation val="minMax"/>
        </c:scaling>
        <c:delete val="1"/>
        <c:axPos val="b"/>
        <c:numFmt formatCode="General" sourceLinked="1"/>
        <c:majorTickMark val="none"/>
        <c:minorTickMark val="none"/>
        <c:tickLblPos val="none"/>
        <c:crossAx val="358309112"/>
        <c:crosses val="autoZero"/>
        <c:auto val="1"/>
        <c:lblAlgn val="ctr"/>
        <c:lblOffset val="100"/>
        <c:noMultiLvlLbl val="1"/>
      </c:catAx>
      <c:valAx>
        <c:axId val="358309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95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69.3</c:v>
                </c:pt>
                <c:pt idx="1">
                  <c:v>64</c:v>
                </c:pt>
                <c:pt idx="2">
                  <c:v>62.3</c:v>
                </c:pt>
                <c:pt idx="3">
                  <c:v>54.4</c:v>
                </c:pt>
                <c:pt idx="4">
                  <c:v>20.2</c:v>
                </c:pt>
              </c:numCache>
            </c:numRef>
          </c:val>
          <c:extLst xmlns:c16r2="http://schemas.microsoft.com/office/drawing/2015/06/chart">
            <c:ext xmlns:c16="http://schemas.microsoft.com/office/drawing/2014/chart" uri="{C3380CC4-5D6E-409C-BE32-E72D297353CC}">
              <c16:uniqueId val="{00000000-3BF3-40A3-8986-795F63E4833B}"/>
            </c:ext>
          </c:extLst>
        </c:ser>
        <c:dLbls>
          <c:showLegendKey val="0"/>
          <c:showVal val="0"/>
          <c:showCatName val="0"/>
          <c:showSerName val="0"/>
          <c:showPercent val="0"/>
          <c:showBubbleSize val="0"/>
        </c:dLbls>
        <c:gapWidth val="150"/>
        <c:axId val="358307152"/>
        <c:axId val="35830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xmlns:c16r2="http://schemas.microsoft.com/office/drawing/2015/06/chart">
            <c:ext xmlns:c16="http://schemas.microsoft.com/office/drawing/2014/chart" uri="{C3380CC4-5D6E-409C-BE32-E72D297353CC}">
              <c16:uniqueId val="{00000001-3BF3-40A3-8986-795F63E4833B}"/>
            </c:ext>
          </c:extLst>
        </c:ser>
        <c:dLbls>
          <c:showLegendKey val="0"/>
          <c:showVal val="0"/>
          <c:showCatName val="0"/>
          <c:showSerName val="0"/>
          <c:showPercent val="0"/>
          <c:showBubbleSize val="0"/>
        </c:dLbls>
        <c:marker val="1"/>
        <c:smooth val="0"/>
        <c:axId val="358307152"/>
        <c:axId val="358308328"/>
      </c:lineChart>
      <c:catAx>
        <c:axId val="358307152"/>
        <c:scaling>
          <c:orientation val="minMax"/>
        </c:scaling>
        <c:delete val="1"/>
        <c:axPos val="b"/>
        <c:numFmt formatCode="General" sourceLinked="1"/>
        <c:majorTickMark val="none"/>
        <c:minorTickMark val="none"/>
        <c:tickLblPos val="none"/>
        <c:crossAx val="358308328"/>
        <c:crosses val="autoZero"/>
        <c:auto val="1"/>
        <c:lblAlgn val="ctr"/>
        <c:lblOffset val="100"/>
        <c:noMultiLvlLbl val="1"/>
      </c:catAx>
      <c:valAx>
        <c:axId val="35830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30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61.2</c:v>
                </c:pt>
                <c:pt idx="1">
                  <c:v>58.1</c:v>
                </c:pt>
                <c:pt idx="2">
                  <c:v>42.9</c:v>
                </c:pt>
                <c:pt idx="3">
                  <c:v>35.700000000000003</c:v>
                </c:pt>
                <c:pt idx="4">
                  <c:v>-68</c:v>
                </c:pt>
              </c:numCache>
            </c:numRef>
          </c:val>
          <c:extLst xmlns:c16r2="http://schemas.microsoft.com/office/drawing/2015/06/chart">
            <c:ext xmlns:c16="http://schemas.microsoft.com/office/drawing/2014/chart" uri="{C3380CC4-5D6E-409C-BE32-E72D297353CC}">
              <c16:uniqueId val="{00000000-5626-4625-B486-E9A8EFB6CA21}"/>
            </c:ext>
          </c:extLst>
        </c:ser>
        <c:dLbls>
          <c:showLegendKey val="0"/>
          <c:showVal val="0"/>
          <c:showCatName val="0"/>
          <c:showSerName val="0"/>
          <c:showPercent val="0"/>
          <c:showBubbleSize val="0"/>
        </c:dLbls>
        <c:gapWidth val="150"/>
        <c:axId val="358305976"/>
        <c:axId val="35831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xmlns:c16r2="http://schemas.microsoft.com/office/drawing/2015/06/chart">
            <c:ext xmlns:c16="http://schemas.microsoft.com/office/drawing/2014/chart" uri="{C3380CC4-5D6E-409C-BE32-E72D297353CC}">
              <c16:uniqueId val="{00000001-5626-4625-B486-E9A8EFB6CA21}"/>
            </c:ext>
          </c:extLst>
        </c:ser>
        <c:dLbls>
          <c:showLegendKey val="0"/>
          <c:showVal val="0"/>
          <c:showCatName val="0"/>
          <c:showSerName val="0"/>
          <c:showPercent val="0"/>
          <c:showBubbleSize val="0"/>
        </c:dLbls>
        <c:marker val="1"/>
        <c:smooth val="0"/>
        <c:axId val="358305976"/>
        <c:axId val="358311856"/>
      </c:lineChart>
      <c:catAx>
        <c:axId val="358305976"/>
        <c:scaling>
          <c:orientation val="minMax"/>
        </c:scaling>
        <c:delete val="1"/>
        <c:axPos val="b"/>
        <c:numFmt formatCode="General" sourceLinked="1"/>
        <c:majorTickMark val="none"/>
        <c:minorTickMark val="none"/>
        <c:tickLblPos val="none"/>
        <c:crossAx val="358311856"/>
        <c:crosses val="autoZero"/>
        <c:auto val="1"/>
        <c:lblAlgn val="ctr"/>
        <c:lblOffset val="100"/>
        <c:noMultiLvlLbl val="1"/>
      </c:catAx>
      <c:valAx>
        <c:axId val="35831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30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13482</c:v>
                </c:pt>
                <c:pt idx="1">
                  <c:v>11843</c:v>
                </c:pt>
                <c:pt idx="2">
                  <c:v>8417</c:v>
                </c:pt>
                <c:pt idx="3">
                  <c:v>6460</c:v>
                </c:pt>
                <c:pt idx="4">
                  <c:v>-4791</c:v>
                </c:pt>
              </c:numCache>
            </c:numRef>
          </c:val>
          <c:extLst xmlns:c16r2="http://schemas.microsoft.com/office/drawing/2015/06/chart">
            <c:ext xmlns:c16="http://schemas.microsoft.com/office/drawing/2014/chart" uri="{C3380CC4-5D6E-409C-BE32-E72D297353CC}">
              <c16:uniqueId val="{00000000-315F-477B-AB7F-C3EFDB213050}"/>
            </c:ext>
          </c:extLst>
        </c:ser>
        <c:dLbls>
          <c:showLegendKey val="0"/>
          <c:showVal val="0"/>
          <c:showCatName val="0"/>
          <c:showSerName val="0"/>
          <c:showPercent val="0"/>
          <c:showBubbleSize val="0"/>
        </c:dLbls>
        <c:gapWidth val="150"/>
        <c:axId val="358308720"/>
        <c:axId val="3583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xmlns:c16r2="http://schemas.microsoft.com/office/drawing/2015/06/chart">
            <c:ext xmlns:c16="http://schemas.microsoft.com/office/drawing/2014/chart" uri="{C3380CC4-5D6E-409C-BE32-E72D297353CC}">
              <c16:uniqueId val="{00000001-315F-477B-AB7F-C3EFDB213050}"/>
            </c:ext>
          </c:extLst>
        </c:ser>
        <c:dLbls>
          <c:showLegendKey val="0"/>
          <c:showVal val="0"/>
          <c:showCatName val="0"/>
          <c:showSerName val="0"/>
          <c:showPercent val="0"/>
          <c:showBubbleSize val="0"/>
        </c:dLbls>
        <c:marker val="1"/>
        <c:smooth val="0"/>
        <c:axId val="358308720"/>
        <c:axId val="358309504"/>
      </c:lineChart>
      <c:catAx>
        <c:axId val="358308720"/>
        <c:scaling>
          <c:orientation val="minMax"/>
        </c:scaling>
        <c:delete val="1"/>
        <c:axPos val="b"/>
        <c:numFmt formatCode="General" sourceLinked="1"/>
        <c:majorTickMark val="none"/>
        <c:minorTickMark val="none"/>
        <c:tickLblPos val="none"/>
        <c:crossAx val="358309504"/>
        <c:crosses val="autoZero"/>
        <c:auto val="1"/>
        <c:lblAlgn val="ctr"/>
        <c:lblOffset val="100"/>
        <c:noMultiLvlLbl val="1"/>
      </c:catAx>
      <c:valAx>
        <c:axId val="358309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30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row>
    <row r="3" spans="1:382"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row>
    <row r="4" spans="1:382"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5" t="str">
        <f>データ!H6&amp;"　"&amp;データ!I6</f>
        <v>青森県青森市　青森市文化会館地下駐車場</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6" t="s">
        <v>4</v>
      </c>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駐車場整備事業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121" t="str">
        <f>データ!M7</f>
        <v>Ａ２Ｂ２</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121" t="str">
        <f>データ!S7</f>
        <v>公共施設</v>
      </c>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t="str">
        <f>データ!T7</f>
        <v>無</v>
      </c>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0">
        <f>データ!U7</f>
        <v>3675</v>
      </c>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32" t="s">
        <v>19</v>
      </c>
      <c r="NE9" s="133"/>
      <c r="NF9" s="12" t="s">
        <v>20</v>
      </c>
      <c r="NG9" s="13"/>
      <c r="NH9" s="13"/>
      <c r="NI9" s="13"/>
      <c r="NJ9" s="13"/>
      <c r="NK9" s="13"/>
      <c r="NL9" s="13"/>
      <c r="NM9" s="13"/>
      <c r="NN9" s="13"/>
      <c r="NO9" s="13"/>
      <c r="NP9" s="13"/>
      <c r="NQ9" s="14"/>
    </row>
    <row r="10" spans="1:382" ht="18.75" customHeight="1" x14ac:dyDescent="0.15">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
        <v>119</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t="str">
        <f>データ!Q7</f>
        <v>地下式</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0</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0">
        <f>データ!V7</f>
        <v>114</v>
      </c>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f>データ!W7</f>
        <v>220</v>
      </c>
      <c r="JR10" s="120"/>
      <c r="JS10" s="120"/>
      <c r="JT10" s="120"/>
      <c r="JU10" s="120"/>
      <c r="JV10" s="120"/>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1" t="str">
        <f>データ!X7</f>
        <v>代行制</v>
      </c>
      <c r="LK10" s="121"/>
      <c r="LL10" s="121"/>
      <c r="LM10" s="121"/>
      <c r="LN10" s="121"/>
      <c r="LO10" s="121"/>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2"/>
      <c r="ND10" s="122" t="s">
        <v>21</v>
      </c>
      <c r="NE10" s="12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4" t="s">
        <v>23</v>
      </c>
      <c r="NE11" s="124"/>
      <c r="NF11" s="124"/>
      <c r="NG11" s="124"/>
      <c r="NH11" s="124"/>
      <c r="NI11" s="124"/>
      <c r="NJ11" s="124"/>
      <c r="NK11" s="124"/>
      <c r="NL11" s="124"/>
      <c r="NM11" s="124"/>
      <c r="NN11" s="124"/>
      <c r="NO11" s="124"/>
      <c r="NP11" s="124"/>
      <c r="NQ11" s="124"/>
      <c r="NR11" s="12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4"/>
      <c r="NE12" s="124"/>
      <c r="NF12" s="124"/>
      <c r="NG12" s="124"/>
      <c r="NH12" s="124"/>
      <c r="NI12" s="124"/>
      <c r="NJ12" s="124"/>
      <c r="NK12" s="124"/>
      <c r="NL12" s="124"/>
      <c r="NM12" s="124"/>
      <c r="NN12" s="124"/>
      <c r="NO12" s="124"/>
      <c r="NP12" s="124"/>
      <c r="NQ12" s="124"/>
      <c r="NR12" s="12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5"/>
      <c r="NE13" s="125"/>
      <c r="NF13" s="125"/>
      <c r="NG13" s="125"/>
      <c r="NH13" s="125"/>
      <c r="NI13" s="125"/>
      <c r="NJ13" s="125"/>
      <c r="NK13" s="125"/>
      <c r="NL13" s="125"/>
      <c r="NM13" s="125"/>
      <c r="NN13" s="125"/>
      <c r="NO13" s="125"/>
      <c r="NP13" s="125"/>
      <c r="NQ13" s="125"/>
      <c r="NR13" s="125"/>
    </row>
    <row r="14" spans="1:382"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7"/>
      <c r="IG14" s="7"/>
      <c r="IH14" s="7"/>
      <c r="II14" s="7"/>
      <c r="IJ14" s="8"/>
      <c r="IK14" s="7"/>
      <c r="IL14" s="7"/>
      <c r="IM14" s="7"/>
      <c r="IN14" s="7"/>
      <c r="IO14" s="7"/>
      <c r="IP14" s="109" t="s">
        <v>25</v>
      </c>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20"/>
      <c r="IG15" s="20"/>
      <c r="IH15" s="20"/>
      <c r="II15" s="20"/>
      <c r="IJ15" s="21"/>
      <c r="IK15" s="20"/>
      <c r="IL15" s="20"/>
      <c r="IM15" s="20"/>
      <c r="IN15" s="20"/>
      <c r="IO15" s="2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20"/>
      <c r="MX15" s="20"/>
      <c r="MY15" s="20"/>
      <c r="MZ15" s="20"/>
      <c r="NA15" s="20"/>
      <c r="NB15" s="21"/>
      <c r="NC15" s="2"/>
      <c r="ND15" s="148" t="s">
        <v>130</v>
      </c>
      <c r="NE15" s="149"/>
      <c r="NF15" s="149"/>
      <c r="NG15" s="149"/>
      <c r="NH15" s="149"/>
      <c r="NI15" s="149"/>
      <c r="NJ15" s="149"/>
      <c r="NK15" s="149"/>
      <c r="NL15" s="149"/>
      <c r="NM15" s="149"/>
      <c r="NN15" s="149"/>
      <c r="NO15" s="149"/>
      <c r="NP15" s="149"/>
      <c r="NQ15" s="149"/>
      <c r="NR15" s="150"/>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8"/>
      <c r="NE16" s="149"/>
      <c r="NF16" s="149"/>
      <c r="NG16" s="149"/>
      <c r="NH16" s="149"/>
      <c r="NI16" s="149"/>
      <c r="NJ16" s="149"/>
      <c r="NK16" s="149"/>
      <c r="NL16" s="149"/>
      <c r="NM16" s="149"/>
      <c r="NN16" s="149"/>
      <c r="NO16" s="149"/>
      <c r="NP16" s="149"/>
      <c r="NQ16" s="149"/>
      <c r="NR16" s="150"/>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8"/>
      <c r="NE17" s="149"/>
      <c r="NF17" s="149"/>
      <c r="NG17" s="149"/>
      <c r="NH17" s="149"/>
      <c r="NI17" s="149"/>
      <c r="NJ17" s="149"/>
      <c r="NK17" s="149"/>
      <c r="NL17" s="149"/>
      <c r="NM17" s="149"/>
      <c r="NN17" s="149"/>
      <c r="NO17" s="149"/>
      <c r="NP17" s="149"/>
      <c r="NQ17" s="149"/>
      <c r="NR17" s="150"/>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8"/>
      <c r="NE18" s="149"/>
      <c r="NF18" s="149"/>
      <c r="NG18" s="149"/>
      <c r="NH18" s="149"/>
      <c r="NI18" s="149"/>
      <c r="NJ18" s="149"/>
      <c r="NK18" s="149"/>
      <c r="NL18" s="149"/>
      <c r="NM18" s="149"/>
      <c r="NN18" s="149"/>
      <c r="NO18" s="149"/>
      <c r="NP18" s="149"/>
      <c r="NQ18" s="149"/>
      <c r="NR18" s="150"/>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8"/>
      <c r="NE19" s="149"/>
      <c r="NF19" s="149"/>
      <c r="NG19" s="149"/>
      <c r="NH19" s="149"/>
      <c r="NI19" s="149"/>
      <c r="NJ19" s="149"/>
      <c r="NK19" s="149"/>
      <c r="NL19" s="149"/>
      <c r="NM19" s="149"/>
      <c r="NN19" s="149"/>
      <c r="NO19" s="149"/>
      <c r="NP19" s="149"/>
      <c r="NQ19" s="149"/>
      <c r="NR19" s="150"/>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8"/>
      <c r="NE20" s="149"/>
      <c r="NF20" s="149"/>
      <c r="NG20" s="149"/>
      <c r="NH20" s="149"/>
      <c r="NI20" s="149"/>
      <c r="NJ20" s="149"/>
      <c r="NK20" s="149"/>
      <c r="NL20" s="149"/>
      <c r="NM20" s="149"/>
      <c r="NN20" s="149"/>
      <c r="NO20" s="149"/>
      <c r="NP20" s="149"/>
      <c r="NQ20" s="149"/>
      <c r="NR20" s="150"/>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8"/>
      <c r="NE21" s="149"/>
      <c r="NF21" s="149"/>
      <c r="NG21" s="149"/>
      <c r="NH21" s="149"/>
      <c r="NI21" s="149"/>
      <c r="NJ21" s="149"/>
      <c r="NK21" s="149"/>
      <c r="NL21" s="149"/>
      <c r="NM21" s="149"/>
      <c r="NN21" s="149"/>
      <c r="NO21" s="149"/>
      <c r="NP21" s="149"/>
      <c r="NQ21" s="149"/>
      <c r="NR21" s="150"/>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8"/>
      <c r="NE22" s="149"/>
      <c r="NF22" s="149"/>
      <c r="NG22" s="149"/>
      <c r="NH22" s="149"/>
      <c r="NI22" s="149"/>
      <c r="NJ22" s="149"/>
      <c r="NK22" s="149"/>
      <c r="NL22" s="149"/>
      <c r="NM22" s="149"/>
      <c r="NN22" s="149"/>
      <c r="NO22" s="149"/>
      <c r="NP22" s="149"/>
      <c r="NQ22" s="149"/>
      <c r="NR22" s="150"/>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8"/>
      <c r="NE23" s="149"/>
      <c r="NF23" s="149"/>
      <c r="NG23" s="149"/>
      <c r="NH23" s="149"/>
      <c r="NI23" s="149"/>
      <c r="NJ23" s="149"/>
      <c r="NK23" s="149"/>
      <c r="NL23" s="149"/>
      <c r="NM23" s="149"/>
      <c r="NN23" s="149"/>
      <c r="NO23" s="149"/>
      <c r="NP23" s="149"/>
      <c r="NQ23" s="149"/>
      <c r="NR23" s="150"/>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8"/>
      <c r="NE24" s="149"/>
      <c r="NF24" s="149"/>
      <c r="NG24" s="149"/>
      <c r="NH24" s="149"/>
      <c r="NI24" s="149"/>
      <c r="NJ24" s="149"/>
      <c r="NK24" s="149"/>
      <c r="NL24" s="149"/>
      <c r="NM24" s="149"/>
      <c r="NN24" s="149"/>
      <c r="NO24" s="149"/>
      <c r="NP24" s="149"/>
      <c r="NQ24" s="149"/>
      <c r="NR24" s="150"/>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8"/>
      <c r="NE25" s="149"/>
      <c r="NF25" s="149"/>
      <c r="NG25" s="149"/>
      <c r="NH25" s="149"/>
      <c r="NI25" s="149"/>
      <c r="NJ25" s="149"/>
      <c r="NK25" s="149"/>
      <c r="NL25" s="149"/>
      <c r="NM25" s="149"/>
      <c r="NN25" s="149"/>
      <c r="NO25" s="149"/>
      <c r="NP25" s="149"/>
      <c r="NQ25" s="149"/>
      <c r="NR25" s="150"/>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8"/>
      <c r="NE26" s="149"/>
      <c r="NF26" s="149"/>
      <c r="NG26" s="149"/>
      <c r="NH26" s="149"/>
      <c r="NI26" s="149"/>
      <c r="NJ26" s="149"/>
      <c r="NK26" s="149"/>
      <c r="NL26" s="149"/>
      <c r="NM26" s="149"/>
      <c r="NN26" s="149"/>
      <c r="NO26" s="149"/>
      <c r="NP26" s="149"/>
      <c r="NQ26" s="149"/>
      <c r="NR26" s="150"/>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8"/>
      <c r="NE27" s="149"/>
      <c r="NF27" s="149"/>
      <c r="NG27" s="149"/>
      <c r="NH27" s="149"/>
      <c r="NI27" s="149"/>
      <c r="NJ27" s="149"/>
      <c r="NK27" s="149"/>
      <c r="NL27" s="149"/>
      <c r="NM27" s="149"/>
      <c r="NN27" s="149"/>
      <c r="NO27" s="149"/>
      <c r="NP27" s="149"/>
      <c r="NQ27" s="149"/>
      <c r="NR27" s="150"/>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8"/>
      <c r="NE28" s="149"/>
      <c r="NF28" s="149"/>
      <c r="NG28" s="149"/>
      <c r="NH28" s="149"/>
      <c r="NI28" s="149"/>
      <c r="NJ28" s="149"/>
      <c r="NK28" s="149"/>
      <c r="NL28" s="149"/>
      <c r="NM28" s="149"/>
      <c r="NN28" s="149"/>
      <c r="NO28" s="149"/>
      <c r="NP28" s="149"/>
      <c r="NQ28" s="149"/>
      <c r="NR28" s="150"/>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8"/>
      <c r="NE29" s="149"/>
      <c r="NF29" s="149"/>
      <c r="NG29" s="149"/>
      <c r="NH29" s="149"/>
      <c r="NI29" s="149"/>
      <c r="NJ29" s="149"/>
      <c r="NK29" s="149"/>
      <c r="NL29" s="149"/>
      <c r="NM29" s="149"/>
      <c r="NN29" s="149"/>
      <c r="NO29" s="149"/>
      <c r="NP29" s="149"/>
      <c r="NQ29" s="149"/>
      <c r="NR29" s="150"/>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8"/>
      <c r="NE30" s="149"/>
      <c r="NF30" s="149"/>
      <c r="NG30" s="149"/>
      <c r="NH30" s="149"/>
      <c r="NI30" s="149"/>
      <c r="NJ30" s="149"/>
      <c r="NK30" s="149"/>
      <c r="NL30" s="149"/>
      <c r="NM30" s="149"/>
      <c r="NN30" s="149"/>
      <c r="NO30" s="149"/>
      <c r="NP30" s="149"/>
      <c r="NQ30" s="149"/>
      <c r="NR30" s="150"/>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257.60000000000002</v>
      </c>
      <c r="V31" s="104"/>
      <c r="W31" s="104"/>
      <c r="X31" s="104"/>
      <c r="Y31" s="104"/>
      <c r="Z31" s="104"/>
      <c r="AA31" s="104"/>
      <c r="AB31" s="104"/>
      <c r="AC31" s="104"/>
      <c r="AD31" s="104"/>
      <c r="AE31" s="104"/>
      <c r="AF31" s="104"/>
      <c r="AG31" s="104"/>
      <c r="AH31" s="104"/>
      <c r="AI31" s="104"/>
      <c r="AJ31" s="104"/>
      <c r="AK31" s="104"/>
      <c r="AL31" s="104"/>
      <c r="AM31" s="104"/>
      <c r="AN31" s="104">
        <f>データ!Z7</f>
        <v>238.4</v>
      </c>
      <c r="AO31" s="104"/>
      <c r="AP31" s="104"/>
      <c r="AQ31" s="104"/>
      <c r="AR31" s="104"/>
      <c r="AS31" s="104"/>
      <c r="AT31" s="104"/>
      <c r="AU31" s="104"/>
      <c r="AV31" s="104"/>
      <c r="AW31" s="104"/>
      <c r="AX31" s="104"/>
      <c r="AY31" s="104"/>
      <c r="AZ31" s="104"/>
      <c r="BA31" s="104"/>
      <c r="BB31" s="104"/>
      <c r="BC31" s="104"/>
      <c r="BD31" s="104"/>
      <c r="BE31" s="104"/>
      <c r="BF31" s="104"/>
      <c r="BG31" s="104">
        <f>データ!AA7</f>
        <v>175.2</v>
      </c>
      <c r="BH31" s="104"/>
      <c r="BI31" s="104"/>
      <c r="BJ31" s="104"/>
      <c r="BK31" s="104"/>
      <c r="BL31" s="104"/>
      <c r="BM31" s="104"/>
      <c r="BN31" s="104"/>
      <c r="BO31" s="104"/>
      <c r="BP31" s="104"/>
      <c r="BQ31" s="104"/>
      <c r="BR31" s="104"/>
      <c r="BS31" s="104"/>
      <c r="BT31" s="104"/>
      <c r="BU31" s="104"/>
      <c r="BV31" s="104"/>
      <c r="BW31" s="104"/>
      <c r="BX31" s="104"/>
      <c r="BY31" s="104"/>
      <c r="BZ31" s="104">
        <f>データ!AB7</f>
        <v>155.6</v>
      </c>
      <c r="CA31" s="104"/>
      <c r="CB31" s="104"/>
      <c r="CC31" s="104"/>
      <c r="CD31" s="104"/>
      <c r="CE31" s="104"/>
      <c r="CF31" s="104"/>
      <c r="CG31" s="104"/>
      <c r="CH31" s="104"/>
      <c r="CI31" s="104"/>
      <c r="CJ31" s="104"/>
      <c r="CK31" s="104"/>
      <c r="CL31" s="104"/>
      <c r="CM31" s="104"/>
      <c r="CN31" s="104"/>
      <c r="CO31" s="104"/>
      <c r="CP31" s="104"/>
      <c r="CQ31" s="104"/>
      <c r="CR31" s="104"/>
      <c r="CS31" s="104">
        <f>データ!AC7</f>
        <v>59.5</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69.3</v>
      </c>
      <c r="JD31" s="81"/>
      <c r="JE31" s="81"/>
      <c r="JF31" s="81"/>
      <c r="JG31" s="81"/>
      <c r="JH31" s="81"/>
      <c r="JI31" s="81"/>
      <c r="JJ31" s="81"/>
      <c r="JK31" s="81"/>
      <c r="JL31" s="81"/>
      <c r="JM31" s="81"/>
      <c r="JN31" s="81"/>
      <c r="JO31" s="81"/>
      <c r="JP31" s="81"/>
      <c r="JQ31" s="81"/>
      <c r="JR31" s="81"/>
      <c r="JS31" s="81"/>
      <c r="JT31" s="81"/>
      <c r="JU31" s="82"/>
      <c r="JV31" s="80">
        <f>データ!DL7</f>
        <v>64</v>
      </c>
      <c r="JW31" s="81"/>
      <c r="JX31" s="81"/>
      <c r="JY31" s="81"/>
      <c r="JZ31" s="81"/>
      <c r="KA31" s="81"/>
      <c r="KB31" s="81"/>
      <c r="KC31" s="81"/>
      <c r="KD31" s="81"/>
      <c r="KE31" s="81"/>
      <c r="KF31" s="81"/>
      <c r="KG31" s="81"/>
      <c r="KH31" s="81"/>
      <c r="KI31" s="81"/>
      <c r="KJ31" s="81"/>
      <c r="KK31" s="81"/>
      <c r="KL31" s="81"/>
      <c r="KM31" s="81"/>
      <c r="KN31" s="82"/>
      <c r="KO31" s="80">
        <f>データ!DM7</f>
        <v>62.3</v>
      </c>
      <c r="KP31" s="81"/>
      <c r="KQ31" s="81"/>
      <c r="KR31" s="81"/>
      <c r="KS31" s="81"/>
      <c r="KT31" s="81"/>
      <c r="KU31" s="81"/>
      <c r="KV31" s="81"/>
      <c r="KW31" s="81"/>
      <c r="KX31" s="81"/>
      <c r="KY31" s="81"/>
      <c r="KZ31" s="81"/>
      <c r="LA31" s="81"/>
      <c r="LB31" s="81"/>
      <c r="LC31" s="81"/>
      <c r="LD31" s="81"/>
      <c r="LE31" s="81"/>
      <c r="LF31" s="81"/>
      <c r="LG31" s="82"/>
      <c r="LH31" s="80">
        <f>データ!DN7</f>
        <v>54.4</v>
      </c>
      <c r="LI31" s="81"/>
      <c r="LJ31" s="81"/>
      <c r="LK31" s="81"/>
      <c r="LL31" s="81"/>
      <c r="LM31" s="81"/>
      <c r="LN31" s="81"/>
      <c r="LO31" s="81"/>
      <c r="LP31" s="81"/>
      <c r="LQ31" s="81"/>
      <c r="LR31" s="81"/>
      <c r="LS31" s="81"/>
      <c r="LT31" s="81"/>
      <c r="LU31" s="81"/>
      <c r="LV31" s="81"/>
      <c r="LW31" s="81"/>
      <c r="LX31" s="81"/>
      <c r="LY31" s="81"/>
      <c r="LZ31" s="82"/>
      <c r="MA31" s="80">
        <f>データ!DO7</f>
        <v>20.2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142.1</v>
      </c>
      <c r="V32" s="104"/>
      <c r="W32" s="104"/>
      <c r="X32" s="104"/>
      <c r="Y32" s="104"/>
      <c r="Z32" s="104"/>
      <c r="AA32" s="104"/>
      <c r="AB32" s="104"/>
      <c r="AC32" s="104"/>
      <c r="AD32" s="104"/>
      <c r="AE32" s="104"/>
      <c r="AF32" s="104"/>
      <c r="AG32" s="104"/>
      <c r="AH32" s="104"/>
      <c r="AI32" s="104"/>
      <c r="AJ32" s="104"/>
      <c r="AK32" s="104"/>
      <c r="AL32" s="104"/>
      <c r="AM32" s="104"/>
      <c r="AN32" s="104">
        <f>データ!AE7</f>
        <v>135.1</v>
      </c>
      <c r="AO32" s="104"/>
      <c r="AP32" s="104"/>
      <c r="AQ32" s="104"/>
      <c r="AR32" s="104"/>
      <c r="AS32" s="104"/>
      <c r="AT32" s="104"/>
      <c r="AU32" s="104"/>
      <c r="AV32" s="104"/>
      <c r="AW32" s="104"/>
      <c r="AX32" s="104"/>
      <c r="AY32" s="104"/>
      <c r="AZ32" s="104"/>
      <c r="BA32" s="104"/>
      <c r="BB32" s="104"/>
      <c r="BC32" s="104"/>
      <c r="BD32" s="104"/>
      <c r="BE32" s="104"/>
      <c r="BF32" s="104"/>
      <c r="BG32" s="104">
        <f>データ!AF7</f>
        <v>153.30000000000001</v>
      </c>
      <c r="BH32" s="104"/>
      <c r="BI32" s="104"/>
      <c r="BJ32" s="104"/>
      <c r="BK32" s="104"/>
      <c r="BL32" s="104"/>
      <c r="BM32" s="104"/>
      <c r="BN32" s="104"/>
      <c r="BO32" s="104"/>
      <c r="BP32" s="104"/>
      <c r="BQ32" s="104"/>
      <c r="BR32" s="104"/>
      <c r="BS32" s="104"/>
      <c r="BT32" s="104"/>
      <c r="BU32" s="104"/>
      <c r="BV32" s="104"/>
      <c r="BW32" s="104"/>
      <c r="BX32" s="104"/>
      <c r="BY32" s="104"/>
      <c r="BZ32" s="104">
        <f>データ!AG7</f>
        <v>137.6</v>
      </c>
      <c r="CA32" s="104"/>
      <c r="CB32" s="104"/>
      <c r="CC32" s="104"/>
      <c r="CD32" s="104"/>
      <c r="CE32" s="104"/>
      <c r="CF32" s="104"/>
      <c r="CG32" s="104"/>
      <c r="CH32" s="104"/>
      <c r="CI32" s="104"/>
      <c r="CJ32" s="104"/>
      <c r="CK32" s="104"/>
      <c r="CL32" s="104"/>
      <c r="CM32" s="104"/>
      <c r="CN32" s="104"/>
      <c r="CO32" s="104"/>
      <c r="CP32" s="104"/>
      <c r="CQ32" s="104"/>
      <c r="CR32" s="104"/>
      <c r="CS32" s="104">
        <f>データ!AH7</f>
        <v>127.8</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4.5999999999999996</v>
      </c>
      <c r="EM32" s="104"/>
      <c r="EN32" s="104"/>
      <c r="EO32" s="104"/>
      <c r="EP32" s="104"/>
      <c r="EQ32" s="104"/>
      <c r="ER32" s="104"/>
      <c r="ES32" s="104"/>
      <c r="ET32" s="104"/>
      <c r="EU32" s="104"/>
      <c r="EV32" s="104"/>
      <c r="EW32" s="104"/>
      <c r="EX32" s="104"/>
      <c r="EY32" s="104"/>
      <c r="EZ32" s="104"/>
      <c r="FA32" s="104"/>
      <c r="FB32" s="104"/>
      <c r="FC32" s="104"/>
      <c r="FD32" s="104"/>
      <c r="FE32" s="104">
        <f>データ!AP7</f>
        <v>4.5999999999999996</v>
      </c>
      <c r="FF32" s="104"/>
      <c r="FG32" s="104"/>
      <c r="FH32" s="104"/>
      <c r="FI32" s="104"/>
      <c r="FJ32" s="104"/>
      <c r="FK32" s="104"/>
      <c r="FL32" s="104"/>
      <c r="FM32" s="104"/>
      <c r="FN32" s="104"/>
      <c r="FO32" s="104"/>
      <c r="FP32" s="104"/>
      <c r="FQ32" s="104"/>
      <c r="FR32" s="104"/>
      <c r="FS32" s="104"/>
      <c r="FT32" s="104"/>
      <c r="FU32" s="104"/>
      <c r="FV32" s="104"/>
      <c r="FW32" s="104"/>
      <c r="FX32" s="104">
        <f>データ!AQ7</f>
        <v>3.9</v>
      </c>
      <c r="FY32" s="104"/>
      <c r="FZ32" s="104"/>
      <c r="GA32" s="104"/>
      <c r="GB32" s="104"/>
      <c r="GC32" s="104"/>
      <c r="GD32" s="104"/>
      <c r="GE32" s="104"/>
      <c r="GF32" s="104"/>
      <c r="GG32" s="104"/>
      <c r="GH32" s="104"/>
      <c r="GI32" s="104"/>
      <c r="GJ32" s="104"/>
      <c r="GK32" s="104"/>
      <c r="GL32" s="104"/>
      <c r="GM32" s="104"/>
      <c r="GN32" s="104"/>
      <c r="GO32" s="104"/>
      <c r="GP32" s="104"/>
      <c r="GQ32" s="104">
        <f>データ!AR7</f>
        <v>4.2</v>
      </c>
      <c r="GR32" s="104"/>
      <c r="GS32" s="104"/>
      <c r="GT32" s="104"/>
      <c r="GU32" s="104"/>
      <c r="GV32" s="104"/>
      <c r="GW32" s="104"/>
      <c r="GX32" s="104"/>
      <c r="GY32" s="104"/>
      <c r="GZ32" s="104"/>
      <c r="HA32" s="104"/>
      <c r="HB32" s="104"/>
      <c r="HC32" s="104"/>
      <c r="HD32" s="104"/>
      <c r="HE32" s="104"/>
      <c r="HF32" s="104"/>
      <c r="HG32" s="104"/>
      <c r="HH32" s="104"/>
      <c r="HI32" s="104"/>
      <c r="HJ32" s="104">
        <f>データ!AS7</f>
        <v>6.6</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6" t="s">
        <v>129</v>
      </c>
      <c r="NE32" s="107"/>
      <c r="NF32" s="107"/>
      <c r="NG32" s="107"/>
      <c r="NH32" s="107"/>
      <c r="NI32" s="107"/>
      <c r="NJ32" s="107"/>
      <c r="NK32" s="107"/>
      <c r="NL32" s="107"/>
      <c r="NM32" s="107"/>
      <c r="NN32" s="107"/>
      <c r="NO32" s="107"/>
      <c r="NP32" s="107"/>
      <c r="NQ32" s="107"/>
      <c r="NR32" s="10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6"/>
      <c r="NE33" s="107"/>
      <c r="NF33" s="107"/>
      <c r="NG33" s="107"/>
      <c r="NH33" s="107"/>
      <c r="NI33" s="107"/>
      <c r="NJ33" s="107"/>
      <c r="NK33" s="107"/>
      <c r="NL33" s="107"/>
      <c r="NM33" s="107"/>
      <c r="NN33" s="107"/>
      <c r="NO33" s="107"/>
      <c r="NP33" s="107"/>
      <c r="NQ33" s="107"/>
      <c r="NR33" s="108"/>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6"/>
      <c r="NE34" s="107"/>
      <c r="NF34" s="107"/>
      <c r="NG34" s="107"/>
      <c r="NH34" s="107"/>
      <c r="NI34" s="107"/>
      <c r="NJ34" s="107"/>
      <c r="NK34" s="107"/>
      <c r="NL34" s="107"/>
      <c r="NM34" s="107"/>
      <c r="NN34" s="107"/>
      <c r="NO34" s="107"/>
      <c r="NP34" s="107"/>
      <c r="NQ34" s="107"/>
      <c r="NR34" s="108"/>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6"/>
      <c r="NE35" s="107"/>
      <c r="NF35" s="107"/>
      <c r="NG35" s="107"/>
      <c r="NH35" s="107"/>
      <c r="NI35" s="107"/>
      <c r="NJ35" s="107"/>
      <c r="NK35" s="107"/>
      <c r="NL35" s="107"/>
      <c r="NM35" s="107"/>
      <c r="NN35" s="107"/>
      <c r="NO35" s="107"/>
      <c r="NP35" s="107"/>
      <c r="NQ35" s="107"/>
      <c r="NR35" s="10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6"/>
      <c r="NE36" s="107"/>
      <c r="NF36" s="107"/>
      <c r="NG36" s="107"/>
      <c r="NH36" s="107"/>
      <c r="NI36" s="107"/>
      <c r="NJ36" s="107"/>
      <c r="NK36" s="107"/>
      <c r="NL36" s="107"/>
      <c r="NM36" s="107"/>
      <c r="NN36" s="107"/>
      <c r="NO36" s="107"/>
      <c r="NP36" s="107"/>
      <c r="NQ36" s="107"/>
      <c r="NR36" s="10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6"/>
      <c r="NE37" s="107"/>
      <c r="NF37" s="107"/>
      <c r="NG37" s="107"/>
      <c r="NH37" s="107"/>
      <c r="NI37" s="107"/>
      <c r="NJ37" s="107"/>
      <c r="NK37" s="107"/>
      <c r="NL37" s="107"/>
      <c r="NM37" s="107"/>
      <c r="NN37" s="107"/>
      <c r="NO37" s="107"/>
      <c r="NP37" s="107"/>
      <c r="NQ37" s="107"/>
      <c r="NR37" s="10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6"/>
      <c r="NE38" s="107"/>
      <c r="NF38" s="107"/>
      <c r="NG38" s="107"/>
      <c r="NH38" s="107"/>
      <c r="NI38" s="107"/>
      <c r="NJ38" s="107"/>
      <c r="NK38" s="107"/>
      <c r="NL38" s="107"/>
      <c r="NM38" s="107"/>
      <c r="NN38" s="107"/>
      <c r="NO38" s="107"/>
      <c r="NP38" s="107"/>
      <c r="NQ38" s="107"/>
      <c r="NR38" s="10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6"/>
      <c r="NE39" s="107"/>
      <c r="NF39" s="107"/>
      <c r="NG39" s="107"/>
      <c r="NH39" s="107"/>
      <c r="NI39" s="107"/>
      <c r="NJ39" s="107"/>
      <c r="NK39" s="107"/>
      <c r="NL39" s="107"/>
      <c r="NM39" s="107"/>
      <c r="NN39" s="107"/>
      <c r="NO39" s="107"/>
      <c r="NP39" s="107"/>
      <c r="NQ39" s="107"/>
      <c r="NR39" s="10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6"/>
      <c r="NE40" s="107"/>
      <c r="NF40" s="107"/>
      <c r="NG40" s="107"/>
      <c r="NH40" s="107"/>
      <c r="NI40" s="107"/>
      <c r="NJ40" s="107"/>
      <c r="NK40" s="107"/>
      <c r="NL40" s="107"/>
      <c r="NM40" s="107"/>
      <c r="NN40" s="107"/>
      <c r="NO40" s="107"/>
      <c r="NP40" s="107"/>
      <c r="NQ40" s="107"/>
      <c r="NR40" s="10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6"/>
      <c r="NE41" s="107"/>
      <c r="NF41" s="107"/>
      <c r="NG41" s="107"/>
      <c r="NH41" s="107"/>
      <c r="NI41" s="107"/>
      <c r="NJ41" s="107"/>
      <c r="NK41" s="107"/>
      <c r="NL41" s="107"/>
      <c r="NM41" s="107"/>
      <c r="NN41" s="107"/>
      <c r="NO41" s="107"/>
      <c r="NP41" s="107"/>
      <c r="NQ41" s="107"/>
      <c r="NR41" s="10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6"/>
      <c r="NE42" s="107"/>
      <c r="NF42" s="107"/>
      <c r="NG42" s="107"/>
      <c r="NH42" s="107"/>
      <c r="NI42" s="107"/>
      <c r="NJ42" s="107"/>
      <c r="NK42" s="107"/>
      <c r="NL42" s="107"/>
      <c r="NM42" s="107"/>
      <c r="NN42" s="107"/>
      <c r="NO42" s="107"/>
      <c r="NP42" s="107"/>
      <c r="NQ42" s="107"/>
      <c r="NR42" s="10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6"/>
      <c r="NE43" s="107"/>
      <c r="NF43" s="107"/>
      <c r="NG43" s="107"/>
      <c r="NH43" s="107"/>
      <c r="NI43" s="107"/>
      <c r="NJ43" s="107"/>
      <c r="NK43" s="107"/>
      <c r="NL43" s="107"/>
      <c r="NM43" s="107"/>
      <c r="NN43" s="107"/>
      <c r="NO43" s="107"/>
      <c r="NP43" s="107"/>
      <c r="NQ43" s="107"/>
      <c r="NR43" s="10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6"/>
      <c r="NE44" s="107"/>
      <c r="NF44" s="107"/>
      <c r="NG44" s="107"/>
      <c r="NH44" s="107"/>
      <c r="NI44" s="107"/>
      <c r="NJ44" s="107"/>
      <c r="NK44" s="107"/>
      <c r="NL44" s="107"/>
      <c r="NM44" s="107"/>
      <c r="NN44" s="107"/>
      <c r="NO44" s="107"/>
      <c r="NP44" s="107"/>
      <c r="NQ44" s="107"/>
      <c r="NR44" s="10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6"/>
      <c r="NE45" s="107"/>
      <c r="NF45" s="107"/>
      <c r="NG45" s="107"/>
      <c r="NH45" s="107"/>
      <c r="NI45" s="107"/>
      <c r="NJ45" s="107"/>
      <c r="NK45" s="107"/>
      <c r="NL45" s="107"/>
      <c r="NM45" s="107"/>
      <c r="NN45" s="107"/>
      <c r="NO45" s="107"/>
      <c r="NP45" s="107"/>
      <c r="NQ45" s="107"/>
      <c r="NR45" s="10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6"/>
      <c r="NE46" s="107"/>
      <c r="NF46" s="107"/>
      <c r="NG46" s="107"/>
      <c r="NH46" s="107"/>
      <c r="NI46" s="107"/>
      <c r="NJ46" s="107"/>
      <c r="NK46" s="107"/>
      <c r="NL46" s="107"/>
      <c r="NM46" s="107"/>
      <c r="NN46" s="107"/>
      <c r="NO46" s="107"/>
      <c r="NP46" s="107"/>
      <c r="NQ46" s="107"/>
      <c r="NR46" s="10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6"/>
      <c r="NE47" s="107"/>
      <c r="NF47" s="107"/>
      <c r="NG47" s="107"/>
      <c r="NH47" s="107"/>
      <c r="NI47" s="107"/>
      <c r="NJ47" s="107"/>
      <c r="NK47" s="107"/>
      <c r="NL47" s="107"/>
      <c r="NM47" s="107"/>
      <c r="NN47" s="107"/>
      <c r="NO47" s="107"/>
      <c r="NP47" s="107"/>
      <c r="NQ47" s="107"/>
      <c r="NR47" s="10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131</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61.2</v>
      </c>
      <c r="EM52" s="104"/>
      <c r="EN52" s="104"/>
      <c r="EO52" s="104"/>
      <c r="EP52" s="104"/>
      <c r="EQ52" s="104"/>
      <c r="ER52" s="104"/>
      <c r="ES52" s="104"/>
      <c r="ET52" s="104"/>
      <c r="EU52" s="104"/>
      <c r="EV52" s="104"/>
      <c r="EW52" s="104"/>
      <c r="EX52" s="104"/>
      <c r="EY52" s="104"/>
      <c r="EZ52" s="104"/>
      <c r="FA52" s="104"/>
      <c r="FB52" s="104"/>
      <c r="FC52" s="104"/>
      <c r="FD52" s="104"/>
      <c r="FE52" s="104">
        <f>データ!BG7</f>
        <v>58.1</v>
      </c>
      <c r="FF52" s="104"/>
      <c r="FG52" s="104"/>
      <c r="FH52" s="104"/>
      <c r="FI52" s="104"/>
      <c r="FJ52" s="104"/>
      <c r="FK52" s="104"/>
      <c r="FL52" s="104"/>
      <c r="FM52" s="104"/>
      <c r="FN52" s="104"/>
      <c r="FO52" s="104"/>
      <c r="FP52" s="104"/>
      <c r="FQ52" s="104"/>
      <c r="FR52" s="104"/>
      <c r="FS52" s="104"/>
      <c r="FT52" s="104"/>
      <c r="FU52" s="104"/>
      <c r="FV52" s="104"/>
      <c r="FW52" s="104"/>
      <c r="FX52" s="104">
        <f>データ!BH7</f>
        <v>42.9</v>
      </c>
      <c r="FY52" s="104"/>
      <c r="FZ52" s="104"/>
      <c r="GA52" s="104"/>
      <c r="GB52" s="104"/>
      <c r="GC52" s="104"/>
      <c r="GD52" s="104"/>
      <c r="GE52" s="104"/>
      <c r="GF52" s="104"/>
      <c r="GG52" s="104"/>
      <c r="GH52" s="104"/>
      <c r="GI52" s="104"/>
      <c r="GJ52" s="104"/>
      <c r="GK52" s="104"/>
      <c r="GL52" s="104"/>
      <c r="GM52" s="104"/>
      <c r="GN52" s="104"/>
      <c r="GO52" s="104"/>
      <c r="GP52" s="104"/>
      <c r="GQ52" s="104">
        <f>データ!BI7</f>
        <v>35.700000000000003</v>
      </c>
      <c r="GR52" s="104"/>
      <c r="GS52" s="104"/>
      <c r="GT52" s="104"/>
      <c r="GU52" s="104"/>
      <c r="GV52" s="104"/>
      <c r="GW52" s="104"/>
      <c r="GX52" s="104"/>
      <c r="GY52" s="104"/>
      <c r="GZ52" s="104"/>
      <c r="HA52" s="104"/>
      <c r="HB52" s="104"/>
      <c r="HC52" s="104"/>
      <c r="HD52" s="104"/>
      <c r="HE52" s="104"/>
      <c r="HF52" s="104"/>
      <c r="HG52" s="104"/>
      <c r="HH52" s="104"/>
      <c r="HI52" s="104"/>
      <c r="HJ52" s="104">
        <f>データ!BJ7</f>
        <v>-68</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13482</v>
      </c>
      <c r="JD52" s="100"/>
      <c r="JE52" s="100"/>
      <c r="JF52" s="100"/>
      <c r="JG52" s="100"/>
      <c r="JH52" s="100"/>
      <c r="JI52" s="100"/>
      <c r="JJ52" s="100"/>
      <c r="JK52" s="100"/>
      <c r="JL52" s="100"/>
      <c r="JM52" s="100"/>
      <c r="JN52" s="100"/>
      <c r="JO52" s="100"/>
      <c r="JP52" s="100"/>
      <c r="JQ52" s="100"/>
      <c r="JR52" s="100"/>
      <c r="JS52" s="100"/>
      <c r="JT52" s="100"/>
      <c r="JU52" s="100"/>
      <c r="JV52" s="100">
        <f>データ!BR7</f>
        <v>11843</v>
      </c>
      <c r="JW52" s="100"/>
      <c r="JX52" s="100"/>
      <c r="JY52" s="100"/>
      <c r="JZ52" s="100"/>
      <c r="KA52" s="100"/>
      <c r="KB52" s="100"/>
      <c r="KC52" s="100"/>
      <c r="KD52" s="100"/>
      <c r="KE52" s="100"/>
      <c r="KF52" s="100"/>
      <c r="KG52" s="100"/>
      <c r="KH52" s="100"/>
      <c r="KI52" s="100"/>
      <c r="KJ52" s="100"/>
      <c r="KK52" s="100"/>
      <c r="KL52" s="100"/>
      <c r="KM52" s="100"/>
      <c r="KN52" s="100"/>
      <c r="KO52" s="100">
        <f>データ!BS7</f>
        <v>8417</v>
      </c>
      <c r="KP52" s="100"/>
      <c r="KQ52" s="100"/>
      <c r="KR52" s="100"/>
      <c r="KS52" s="100"/>
      <c r="KT52" s="100"/>
      <c r="KU52" s="100"/>
      <c r="KV52" s="100"/>
      <c r="KW52" s="100"/>
      <c r="KX52" s="100"/>
      <c r="KY52" s="100"/>
      <c r="KZ52" s="100"/>
      <c r="LA52" s="100"/>
      <c r="LB52" s="100"/>
      <c r="LC52" s="100"/>
      <c r="LD52" s="100"/>
      <c r="LE52" s="100"/>
      <c r="LF52" s="100"/>
      <c r="LG52" s="100"/>
      <c r="LH52" s="100">
        <f>データ!BT7</f>
        <v>6460</v>
      </c>
      <c r="LI52" s="100"/>
      <c r="LJ52" s="100"/>
      <c r="LK52" s="100"/>
      <c r="LL52" s="100"/>
      <c r="LM52" s="100"/>
      <c r="LN52" s="100"/>
      <c r="LO52" s="100"/>
      <c r="LP52" s="100"/>
      <c r="LQ52" s="100"/>
      <c r="LR52" s="100"/>
      <c r="LS52" s="100"/>
      <c r="LT52" s="100"/>
      <c r="LU52" s="100"/>
      <c r="LV52" s="100"/>
      <c r="LW52" s="100"/>
      <c r="LX52" s="100"/>
      <c r="LY52" s="100"/>
      <c r="LZ52" s="100"/>
      <c r="MA52" s="100">
        <f>データ!BU7</f>
        <v>-4791</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42</v>
      </c>
      <c r="V53" s="100"/>
      <c r="W53" s="100"/>
      <c r="X53" s="100"/>
      <c r="Y53" s="100"/>
      <c r="Z53" s="100"/>
      <c r="AA53" s="100"/>
      <c r="AB53" s="100"/>
      <c r="AC53" s="100"/>
      <c r="AD53" s="100"/>
      <c r="AE53" s="100"/>
      <c r="AF53" s="100"/>
      <c r="AG53" s="100"/>
      <c r="AH53" s="100"/>
      <c r="AI53" s="100"/>
      <c r="AJ53" s="100"/>
      <c r="AK53" s="100"/>
      <c r="AL53" s="100"/>
      <c r="AM53" s="100"/>
      <c r="AN53" s="100">
        <f>データ!BA7</f>
        <v>45</v>
      </c>
      <c r="AO53" s="100"/>
      <c r="AP53" s="100"/>
      <c r="AQ53" s="100"/>
      <c r="AR53" s="100"/>
      <c r="AS53" s="100"/>
      <c r="AT53" s="100"/>
      <c r="AU53" s="100"/>
      <c r="AV53" s="100"/>
      <c r="AW53" s="100"/>
      <c r="AX53" s="100"/>
      <c r="AY53" s="100"/>
      <c r="AZ53" s="100"/>
      <c r="BA53" s="100"/>
      <c r="BB53" s="100"/>
      <c r="BC53" s="100"/>
      <c r="BD53" s="100"/>
      <c r="BE53" s="100"/>
      <c r="BF53" s="100"/>
      <c r="BG53" s="100">
        <f>データ!BB7</f>
        <v>47</v>
      </c>
      <c r="BH53" s="100"/>
      <c r="BI53" s="100"/>
      <c r="BJ53" s="100"/>
      <c r="BK53" s="100"/>
      <c r="BL53" s="100"/>
      <c r="BM53" s="100"/>
      <c r="BN53" s="100"/>
      <c r="BO53" s="100"/>
      <c r="BP53" s="100"/>
      <c r="BQ53" s="100"/>
      <c r="BR53" s="100"/>
      <c r="BS53" s="100"/>
      <c r="BT53" s="100"/>
      <c r="BU53" s="100"/>
      <c r="BV53" s="100"/>
      <c r="BW53" s="100"/>
      <c r="BX53" s="100"/>
      <c r="BY53" s="100"/>
      <c r="BZ53" s="100">
        <f>データ!BC7</f>
        <v>46</v>
      </c>
      <c r="CA53" s="100"/>
      <c r="CB53" s="100"/>
      <c r="CC53" s="100"/>
      <c r="CD53" s="100"/>
      <c r="CE53" s="100"/>
      <c r="CF53" s="100"/>
      <c r="CG53" s="100"/>
      <c r="CH53" s="100"/>
      <c r="CI53" s="100"/>
      <c r="CJ53" s="100"/>
      <c r="CK53" s="100"/>
      <c r="CL53" s="100"/>
      <c r="CM53" s="100"/>
      <c r="CN53" s="100"/>
      <c r="CO53" s="100"/>
      <c r="CP53" s="100"/>
      <c r="CQ53" s="100"/>
      <c r="CR53" s="100"/>
      <c r="CS53" s="100">
        <f>データ!BD7</f>
        <v>67</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14.1</v>
      </c>
      <c r="EM53" s="104"/>
      <c r="EN53" s="104"/>
      <c r="EO53" s="104"/>
      <c r="EP53" s="104"/>
      <c r="EQ53" s="104"/>
      <c r="ER53" s="104"/>
      <c r="ES53" s="104"/>
      <c r="ET53" s="104"/>
      <c r="EU53" s="104"/>
      <c r="EV53" s="104"/>
      <c r="EW53" s="104"/>
      <c r="EX53" s="104"/>
      <c r="EY53" s="104"/>
      <c r="EZ53" s="104"/>
      <c r="FA53" s="104"/>
      <c r="FB53" s="104"/>
      <c r="FC53" s="104"/>
      <c r="FD53" s="104"/>
      <c r="FE53" s="104">
        <f>データ!BL7</f>
        <v>5.4</v>
      </c>
      <c r="FF53" s="104"/>
      <c r="FG53" s="104"/>
      <c r="FH53" s="104"/>
      <c r="FI53" s="104"/>
      <c r="FJ53" s="104"/>
      <c r="FK53" s="104"/>
      <c r="FL53" s="104"/>
      <c r="FM53" s="104"/>
      <c r="FN53" s="104"/>
      <c r="FO53" s="104"/>
      <c r="FP53" s="104"/>
      <c r="FQ53" s="104"/>
      <c r="FR53" s="104"/>
      <c r="FS53" s="104"/>
      <c r="FT53" s="104"/>
      <c r="FU53" s="104"/>
      <c r="FV53" s="104"/>
      <c r="FW53" s="104"/>
      <c r="FX53" s="104">
        <f>データ!BM7</f>
        <v>0.3</v>
      </c>
      <c r="FY53" s="104"/>
      <c r="FZ53" s="104"/>
      <c r="GA53" s="104"/>
      <c r="GB53" s="104"/>
      <c r="GC53" s="104"/>
      <c r="GD53" s="104"/>
      <c r="GE53" s="104"/>
      <c r="GF53" s="104"/>
      <c r="GG53" s="104"/>
      <c r="GH53" s="104"/>
      <c r="GI53" s="104"/>
      <c r="GJ53" s="104"/>
      <c r="GK53" s="104"/>
      <c r="GL53" s="104"/>
      <c r="GM53" s="104"/>
      <c r="GN53" s="104"/>
      <c r="GO53" s="104"/>
      <c r="GP53" s="104"/>
      <c r="GQ53" s="104">
        <f>データ!BN7</f>
        <v>-8.8000000000000007</v>
      </c>
      <c r="GR53" s="104"/>
      <c r="GS53" s="104"/>
      <c r="GT53" s="104"/>
      <c r="GU53" s="104"/>
      <c r="GV53" s="104"/>
      <c r="GW53" s="104"/>
      <c r="GX53" s="104"/>
      <c r="GY53" s="104"/>
      <c r="GZ53" s="104"/>
      <c r="HA53" s="104"/>
      <c r="HB53" s="104"/>
      <c r="HC53" s="104"/>
      <c r="HD53" s="104"/>
      <c r="HE53" s="104"/>
      <c r="HF53" s="104"/>
      <c r="HG53" s="104"/>
      <c r="HH53" s="104"/>
      <c r="HI53" s="104"/>
      <c r="HJ53" s="104">
        <f>データ!BO7</f>
        <v>-26.1</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20639</v>
      </c>
      <c r="JD53" s="100"/>
      <c r="JE53" s="100"/>
      <c r="JF53" s="100"/>
      <c r="JG53" s="100"/>
      <c r="JH53" s="100"/>
      <c r="JI53" s="100"/>
      <c r="JJ53" s="100"/>
      <c r="JK53" s="100"/>
      <c r="JL53" s="100"/>
      <c r="JM53" s="100"/>
      <c r="JN53" s="100"/>
      <c r="JO53" s="100"/>
      <c r="JP53" s="100"/>
      <c r="JQ53" s="100"/>
      <c r="JR53" s="100"/>
      <c r="JS53" s="100"/>
      <c r="JT53" s="100"/>
      <c r="JU53" s="100"/>
      <c r="JV53" s="100">
        <f>データ!BW7</f>
        <v>17398</v>
      </c>
      <c r="JW53" s="100"/>
      <c r="JX53" s="100"/>
      <c r="JY53" s="100"/>
      <c r="JZ53" s="100"/>
      <c r="KA53" s="100"/>
      <c r="KB53" s="100"/>
      <c r="KC53" s="100"/>
      <c r="KD53" s="100"/>
      <c r="KE53" s="100"/>
      <c r="KF53" s="100"/>
      <c r="KG53" s="100"/>
      <c r="KH53" s="100"/>
      <c r="KI53" s="100"/>
      <c r="KJ53" s="100"/>
      <c r="KK53" s="100"/>
      <c r="KL53" s="100"/>
      <c r="KM53" s="100"/>
      <c r="KN53" s="100"/>
      <c r="KO53" s="100">
        <f>データ!BX7</f>
        <v>17894</v>
      </c>
      <c r="KP53" s="100"/>
      <c r="KQ53" s="100"/>
      <c r="KR53" s="100"/>
      <c r="KS53" s="100"/>
      <c r="KT53" s="100"/>
      <c r="KU53" s="100"/>
      <c r="KV53" s="100"/>
      <c r="KW53" s="100"/>
      <c r="KX53" s="100"/>
      <c r="KY53" s="100"/>
      <c r="KZ53" s="100"/>
      <c r="LA53" s="100"/>
      <c r="LB53" s="100"/>
      <c r="LC53" s="100"/>
      <c r="LD53" s="100"/>
      <c r="LE53" s="100"/>
      <c r="LF53" s="100"/>
      <c r="LG53" s="100"/>
      <c r="LH53" s="100">
        <f>データ!BY7</f>
        <v>5568</v>
      </c>
      <c r="LI53" s="100"/>
      <c r="LJ53" s="100"/>
      <c r="LK53" s="100"/>
      <c r="LL53" s="100"/>
      <c r="LM53" s="100"/>
      <c r="LN53" s="100"/>
      <c r="LO53" s="100"/>
      <c r="LP53" s="100"/>
      <c r="LQ53" s="100"/>
      <c r="LR53" s="100"/>
      <c r="LS53" s="100"/>
      <c r="LT53" s="100"/>
      <c r="LU53" s="100"/>
      <c r="LV53" s="100"/>
      <c r="LW53" s="100"/>
      <c r="LX53" s="100"/>
      <c r="LY53" s="100"/>
      <c r="LZ53" s="100"/>
      <c r="MA53" s="100">
        <f>データ!BZ7</f>
        <v>2220</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132</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167143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5H9hvcv1RWtUmuvdhbX4bDdl6383ZAKqKomDwn440x2Ea7qYrrMyIhxwJmYFEce35gsmoCntybAl6qRj7f1d3g==" saltValue="XG2f9hoPBJAYzMZqW7FrD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2"/>
      <c r="I4" s="143"/>
      <c r="J4" s="143"/>
      <c r="K4" s="143"/>
      <c r="L4" s="143"/>
      <c r="M4" s="143"/>
      <c r="N4" s="143"/>
      <c r="O4" s="143"/>
      <c r="P4" s="143"/>
      <c r="Q4" s="143"/>
      <c r="R4" s="143"/>
      <c r="S4" s="143"/>
      <c r="T4" s="143"/>
      <c r="U4" s="143"/>
      <c r="V4" s="143"/>
      <c r="W4" s="143"/>
      <c r="X4" s="143"/>
      <c r="Y4" s="137" t="s">
        <v>62</v>
      </c>
      <c r="Z4" s="138"/>
      <c r="AA4" s="138"/>
      <c r="AB4" s="138"/>
      <c r="AC4" s="138"/>
      <c r="AD4" s="138"/>
      <c r="AE4" s="138"/>
      <c r="AF4" s="138"/>
      <c r="AG4" s="138"/>
      <c r="AH4" s="138"/>
      <c r="AI4" s="139"/>
      <c r="AJ4" s="144" t="s">
        <v>63</v>
      </c>
      <c r="AK4" s="144"/>
      <c r="AL4" s="144"/>
      <c r="AM4" s="144"/>
      <c r="AN4" s="144"/>
      <c r="AO4" s="144"/>
      <c r="AP4" s="144"/>
      <c r="AQ4" s="144"/>
      <c r="AR4" s="144"/>
      <c r="AS4" s="144"/>
      <c r="AT4" s="144"/>
      <c r="AU4" s="145" t="s">
        <v>64</v>
      </c>
      <c r="AV4" s="144"/>
      <c r="AW4" s="144"/>
      <c r="AX4" s="144"/>
      <c r="AY4" s="144"/>
      <c r="AZ4" s="144"/>
      <c r="BA4" s="144"/>
      <c r="BB4" s="144"/>
      <c r="BC4" s="144"/>
      <c r="BD4" s="144"/>
      <c r="BE4" s="144"/>
      <c r="BF4" s="144" t="s">
        <v>65</v>
      </c>
      <c r="BG4" s="144"/>
      <c r="BH4" s="144"/>
      <c r="BI4" s="144"/>
      <c r="BJ4" s="144"/>
      <c r="BK4" s="144"/>
      <c r="BL4" s="144"/>
      <c r="BM4" s="144"/>
      <c r="BN4" s="144"/>
      <c r="BO4" s="144"/>
      <c r="BP4" s="144"/>
      <c r="BQ4" s="145" t="s">
        <v>66</v>
      </c>
      <c r="BR4" s="144"/>
      <c r="BS4" s="144"/>
      <c r="BT4" s="144"/>
      <c r="BU4" s="144"/>
      <c r="BV4" s="144"/>
      <c r="BW4" s="144"/>
      <c r="BX4" s="144"/>
      <c r="BY4" s="144"/>
      <c r="BZ4" s="144"/>
      <c r="CA4" s="144"/>
      <c r="CB4" s="144" t="s">
        <v>67</v>
      </c>
      <c r="CC4" s="144"/>
      <c r="CD4" s="144"/>
      <c r="CE4" s="144"/>
      <c r="CF4" s="144"/>
      <c r="CG4" s="144"/>
      <c r="CH4" s="144"/>
      <c r="CI4" s="144"/>
      <c r="CJ4" s="144"/>
      <c r="CK4" s="144"/>
      <c r="CL4" s="144"/>
      <c r="CM4" s="146" t="s">
        <v>68</v>
      </c>
      <c r="CN4" s="146" t="s">
        <v>69</v>
      </c>
      <c r="CO4" s="137" t="s">
        <v>70</v>
      </c>
      <c r="CP4" s="138"/>
      <c r="CQ4" s="138"/>
      <c r="CR4" s="138"/>
      <c r="CS4" s="138"/>
      <c r="CT4" s="138"/>
      <c r="CU4" s="138"/>
      <c r="CV4" s="138"/>
      <c r="CW4" s="138"/>
      <c r="CX4" s="138"/>
      <c r="CY4" s="139"/>
      <c r="CZ4" s="144" t="s">
        <v>71</v>
      </c>
      <c r="DA4" s="144"/>
      <c r="DB4" s="144"/>
      <c r="DC4" s="144"/>
      <c r="DD4" s="144"/>
      <c r="DE4" s="144"/>
      <c r="DF4" s="144"/>
      <c r="DG4" s="144"/>
      <c r="DH4" s="144"/>
      <c r="DI4" s="144"/>
      <c r="DJ4" s="144"/>
      <c r="DK4" s="137" t="s">
        <v>72</v>
      </c>
      <c r="DL4" s="138"/>
      <c r="DM4" s="138"/>
      <c r="DN4" s="138"/>
      <c r="DO4" s="138"/>
      <c r="DP4" s="138"/>
      <c r="DQ4" s="138"/>
      <c r="DR4" s="138"/>
      <c r="DS4" s="138"/>
      <c r="DT4" s="138"/>
      <c r="DU4" s="139"/>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88</v>
      </c>
      <c r="AV5" s="59" t="s">
        <v>89</v>
      </c>
      <c r="AW5" s="59" t="s">
        <v>100</v>
      </c>
      <c r="AX5" s="59" t="s">
        <v>91</v>
      </c>
      <c r="AY5" s="59" t="s">
        <v>101</v>
      </c>
      <c r="AZ5" s="59" t="s">
        <v>93</v>
      </c>
      <c r="BA5" s="59" t="s">
        <v>94</v>
      </c>
      <c r="BB5" s="59" t="s">
        <v>95</v>
      </c>
      <c r="BC5" s="59" t="s">
        <v>96</v>
      </c>
      <c r="BD5" s="59" t="s">
        <v>97</v>
      </c>
      <c r="BE5" s="59" t="s">
        <v>98</v>
      </c>
      <c r="BF5" s="59" t="s">
        <v>88</v>
      </c>
      <c r="BG5" s="59" t="s">
        <v>89</v>
      </c>
      <c r="BH5" s="59" t="s">
        <v>102</v>
      </c>
      <c r="BI5" s="59" t="s">
        <v>103</v>
      </c>
      <c r="BJ5" s="59" t="s">
        <v>101</v>
      </c>
      <c r="BK5" s="59" t="s">
        <v>93</v>
      </c>
      <c r="BL5" s="59" t="s">
        <v>94</v>
      </c>
      <c r="BM5" s="59" t="s">
        <v>95</v>
      </c>
      <c r="BN5" s="59" t="s">
        <v>96</v>
      </c>
      <c r="BO5" s="59" t="s">
        <v>97</v>
      </c>
      <c r="BP5" s="59" t="s">
        <v>98</v>
      </c>
      <c r="BQ5" s="59" t="s">
        <v>104</v>
      </c>
      <c r="BR5" s="59" t="s">
        <v>89</v>
      </c>
      <c r="BS5" s="59" t="s">
        <v>100</v>
      </c>
      <c r="BT5" s="59" t="s">
        <v>91</v>
      </c>
      <c r="BU5" s="59" t="s">
        <v>105</v>
      </c>
      <c r="BV5" s="59" t="s">
        <v>93</v>
      </c>
      <c r="BW5" s="59" t="s">
        <v>94</v>
      </c>
      <c r="BX5" s="59" t="s">
        <v>95</v>
      </c>
      <c r="BY5" s="59" t="s">
        <v>96</v>
      </c>
      <c r="BZ5" s="59" t="s">
        <v>97</v>
      </c>
      <c r="CA5" s="59" t="s">
        <v>98</v>
      </c>
      <c r="CB5" s="59" t="s">
        <v>88</v>
      </c>
      <c r="CC5" s="59" t="s">
        <v>99</v>
      </c>
      <c r="CD5" s="59" t="s">
        <v>100</v>
      </c>
      <c r="CE5" s="59" t="s">
        <v>103</v>
      </c>
      <c r="CF5" s="59" t="s">
        <v>101</v>
      </c>
      <c r="CG5" s="59" t="s">
        <v>93</v>
      </c>
      <c r="CH5" s="59" t="s">
        <v>94</v>
      </c>
      <c r="CI5" s="59" t="s">
        <v>95</v>
      </c>
      <c r="CJ5" s="59" t="s">
        <v>96</v>
      </c>
      <c r="CK5" s="59" t="s">
        <v>97</v>
      </c>
      <c r="CL5" s="59" t="s">
        <v>98</v>
      </c>
      <c r="CM5" s="147"/>
      <c r="CN5" s="147"/>
      <c r="CO5" s="59" t="s">
        <v>88</v>
      </c>
      <c r="CP5" s="59" t="s">
        <v>89</v>
      </c>
      <c r="CQ5" s="59" t="s">
        <v>100</v>
      </c>
      <c r="CR5" s="59" t="s">
        <v>106</v>
      </c>
      <c r="CS5" s="59" t="s">
        <v>101</v>
      </c>
      <c r="CT5" s="59" t="s">
        <v>93</v>
      </c>
      <c r="CU5" s="59" t="s">
        <v>94</v>
      </c>
      <c r="CV5" s="59" t="s">
        <v>95</v>
      </c>
      <c r="CW5" s="59" t="s">
        <v>96</v>
      </c>
      <c r="CX5" s="59" t="s">
        <v>97</v>
      </c>
      <c r="CY5" s="59" t="s">
        <v>98</v>
      </c>
      <c r="CZ5" s="59" t="s">
        <v>88</v>
      </c>
      <c r="DA5" s="59" t="s">
        <v>89</v>
      </c>
      <c r="DB5" s="59" t="s">
        <v>102</v>
      </c>
      <c r="DC5" s="59" t="s">
        <v>91</v>
      </c>
      <c r="DD5" s="59" t="s">
        <v>105</v>
      </c>
      <c r="DE5" s="59" t="s">
        <v>93</v>
      </c>
      <c r="DF5" s="59" t="s">
        <v>94</v>
      </c>
      <c r="DG5" s="59" t="s">
        <v>95</v>
      </c>
      <c r="DH5" s="59" t="s">
        <v>96</v>
      </c>
      <c r="DI5" s="59" t="s">
        <v>97</v>
      </c>
      <c r="DJ5" s="59" t="s">
        <v>35</v>
      </c>
      <c r="DK5" s="59" t="s">
        <v>104</v>
      </c>
      <c r="DL5" s="59" t="s">
        <v>89</v>
      </c>
      <c r="DM5" s="59" t="s">
        <v>102</v>
      </c>
      <c r="DN5" s="59" t="s">
        <v>91</v>
      </c>
      <c r="DO5" s="59" t="s">
        <v>101</v>
      </c>
      <c r="DP5" s="59" t="s">
        <v>93</v>
      </c>
      <c r="DQ5" s="59" t="s">
        <v>94</v>
      </c>
      <c r="DR5" s="59" t="s">
        <v>95</v>
      </c>
      <c r="DS5" s="59" t="s">
        <v>96</v>
      </c>
      <c r="DT5" s="59" t="s">
        <v>97</v>
      </c>
      <c r="DU5" s="59" t="s">
        <v>98</v>
      </c>
    </row>
    <row r="6" spans="1:125" s="66" customFormat="1" x14ac:dyDescent="0.15">
      <c r="A6" s="49" t="s">
        <v>107</v>
      </c>
      <c r="B6" s="60">
        <f>B8</f>
        <v>2020</v>
      </c>
      <c r="C6" s="60">
        <f t="shared" ref="C6:X6" si="1">C8</f>
        <v>22012</v>
      </c>
      <c r="D6" s="60">
        <f t="shared" si="1"/>
        <v>47</v>
      </c>
      <c r="E6" s="60">
        <f t="shared" si="1"/>
        <v>14</v>
      </c>
      <c r="F6" s="60">
        <f t="shared" si="1"/>
        <v>0</v>
      </c>
      <c r="G6" s="60">
        <f t="shared" si="1"/>
        <v>2</v>
      </c>
      <c r="H6" s="60" t="str">
        <f>SUBSTITUTE(H8,"　","")</f>
        <v>青森県青森市</v>
      </c>
      <c r="I6" s="60" t="str">
        <f t="shared" si="1"/>
        <v>青森市文化会館地下駐車場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0</v>
      </c>
      <c r="S6" s="62" t="str">
        <f t="shared" si="1"/>
        <v>公共施設</v>
      </c>
      <c r="T6" s="62" t="str">
        <f t="shared" si="1"/>
        <v>無</v>
      </c>
      <c r="U6" s="63">
        <f t="shared" si="1"/>
        <v>3675</v>
      </c>
      <c r="V6" s="63">
        <f t="shared" si="1"/>
        <v>114</v>
      </c>
      <c r="W6" s="63">
        <f t="shared" si="1"/>
        <v>220</v>
      </c>
      <c r="X6" s="62" t="str">
        <f t="shared" si="1"/>
        <v>代行制</v>
      </c>
      <c r="Y6" s="64">
        <f>IF(Y8="-",NA(),Y8)</f>
        <v>257.60000000000002</v>
      </c>
      <c r="Z6" s="64">
        <f t="shared" ref="Z6:AH6" si="2">IF(Z8="-",NA(),Z8)</f>
        <v>238.4</v>
      </c>
      <c r="AA6" s="64">
        <f t="shared" si="2"/>
        <v>175.2</v>
      </c>
      <c r="AB6" s="64">
        <f t="shared" si="2"/>
        <v>155.6</v>
      </c>
      <c r="AC6" s="64">
        <f t="shared" si="2"/>
        <v>59.5</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61.2</v>
      </c>
      <c r="BG6" s="64">
        <f t="shared" ref="BG6:BO6" si="5">IF(BG8="-",NA(),BG8)</f>
        <v>58.1</v>
      </c>
      <c r="BH6" s="64">
        <f t="shared" si="5"/>
        <v>42.9</v>
      </c>
      <c r="BI6" s="64">
        <f t="shared" si="5"/>
        <v>35.700000000000003</v>
      </c>
      <c r="BJ6" s="64">
        <f t="shared" si="5"/>
        <v>-68</v>
      </c>
      <c r="BK6" s="64">
        <f t="shared" si="5"/>
        <v>14.1</v>
      </c>
      <c r="BL6" s="64">
        <f t="shared" si="5"/>
        <v>5.4</v>
      </c>
      <c r="BM6" s="64">
        <f t="shared" si="5"/>
        <v>0.3</v>
      </c>
      <c r="BN6" s="64">
        <f t="shared" si="5"/>
        <v>-8.8000000000000007</v>
      </c>
      <c r="BO6" s="64">
        <f t="shared" si="5"/>
        <v>-26.1</v>
      </c>
      <c r="BP6" s="61" t="str">
        <f>IF(BP8="-","",IF(BP8="-","【-】","【"&amp;SUBSTITUTE(TEXT(BP8,"#,##0.0"),"-","△")&amp;"】"))</f>
        <v>【△65.9】</v>
      </c>
      <c r="BQ6" s="65">
        <f>IF(BQ8="-",NA(),BQ8)</f>
        <v>13482</v>
      </c>
      <c r="BR6" s="65">
        <f t="shared" ref="BR6:BZ6" si="6">IF(BR8="-",NA(),BR8)</f>
        <v>11843</v>
      </c>
      <c r="BS6" s="65">
        <f t="shared" si="6"/>
        <v>8417</v>
      </c>
      <c r="BT6" s="65">
        <f t="shared" si="6"/>
        <v>6460</v>
      </c>
      <c r="BU6" s="65">
        <f t="shared" si="6"/>
        <v>-4791</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108</v>
      </c>
      <c r="CM6" s="63">
        <f t="shared" ref="CM6:CN6" si="7">CM8</f>
        <v>167143</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69.3</v>
      </c>
      <c r="DL6" s="64">
        <f t="shared" ref="DL6:DT6" si="9">IF(DL8="-",NA(),DL8)</f>
        <v>64</v>
      </c>
      <c r="DM6" s="64">
        <f t="shared" si="9"/>
        <v>62.3</v>
      </c>
      <c r="DN6" s="64">
        <f t="shared" si="9"/>
        <v>54.4</v>
      </c>
      <c r="DO6" s="64">
        <f t="shared" si="9"/>
        <v>20.2</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109</v>
      </c>
      <c r="B7" s="60">
        <f t="shared" ref="B7:X7" si="10">B8</f>
        <v>2020</v>
      </c>
      <c r="C7" s="60">
        <f t="shared" si="10"/>
        <v>22012</v>
      </c>
      <c r="D7" s="60">
        <f t="shared" si="10"/>
        <v>47</v>
      </c>
      <c r="E7" s="60">
        <f t="shared" si="10"/>
        <v>14</v>
      </c>
      <c r="F7" s="60">
        <f t="shared" si="10"/>
        <v>0</v>
      </c>
      <c r="G7" s="60">
        <f t="shared" si="10"/>
        <v>2</v>
      </c>
      <c r="H7" s="60" t="str">
        <f t="shared" si="10"/>
        <v>青森県　青森市</v>
      </c>
      <c r="I7" s="60" t="str">
        <f t="shared" si="10"/>
        <v>青森市文化会館地下駐車場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0</v>
      </c>
      <c r="S7" s="62" t="str">
        <f t="shared" si="10"/>
        <v>公共施設</v>
      </c>
      <c r="T7" s="62" t="str">
        <f t="shared" si="10"/>
        <v>無</v>
      </c>
      <c r="U7" s="63">
        <f t="shared" si="10"/>
        <v>3675</v>
      </c>
      <c r="V7" s="63">
        <f t="shared" si="10"/>
        <v>114</v>
      </c>
      <c r="W7" s="63">
        <f t="shared" si="10"/>
        <v>220</v>
      </c>
      <c r="X7" s="62" t="str">
        <f t="shared" si="10"/>
        <v>代行制</v>
      </c>
      <c r="Y7" s="64">
        <f>Y8</f>
        <v>257.60000000000002</v>
      </c>
      <c r="Z7" s="64">
        <f t="shared" ref="Z7:AH7" si="11">Z8</f>
        <v>238.4</v>
      </c>
      <c r="AA7" s="64">
        <f t="shared" si="11"/>
        <v>175.2</v>
      </c>
      <c r="AB7" s="64">
        <f t="shared" si="11"/>
        <v>155.6</v>
      </c>
      <c r="AC7" s="64">
        <f t="shared" si="11"/>
        <v>59.5</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61.2</v>
      </c>
      <c r="BG7" s="64">
        <f t="shared" ref="BG7:BO7" si="14">BG8</f>
        <v>58.1</v>
      </c>
      <c r="BH7" s="64">
        <f t="shared" si="14"/>
        <v>42.9</v>
      </c>
      <c r="BI7" s="64">
        <f t="shared" si="14"/>
        <v>35.700000000000003</v>
      </c>
      <c r="BJ7" s="64">
        <f t="shared" si="14"/>
        <v>-68</v>
      </c>
      <c r="BK7" s="64">
        <f t="shared" si="14"/>
        <v>14.1</v>
      </c>
      <c r="BL7" s="64">
        <f t="shared" si="14"/>
        <v>5.4</v>
      </c>
      <c r="BM7" s="64">
        <f t="shared" si="14"/>
        <v>0.3</v>
      </c>
      <c r="BN7" s="64">
        <f t="shared" si="14"/>
        <v>-8.8000000000000007</v>
      </c>
      <c r="BO7" s="64">
        <f t="shared" si="14"/>
        <v>-26.1</v>
      </c>
      <c r="BP7" s="61"/>
      <c r="BQ7" s="65">
        <f>BQ8</f>
        <v>13482</v>
      </c>
      <c r="BR7" s="65">
        <f t="shared" ref="BR7:BZ7" si="15">BR8</f>
        <v>11843</v>
      </c>
      <c r="BS7" s="65">
        <f t="shared" si="15"/>
        <v>8417</v>
      </c>
      <c r="BT7" s="65">
        <f t="shared" si="15"/>
        <v>6460</v>
      </c>
      <c r="BU7" s="65">
        <f t="shared" si="15"/>
        <v>-4791</v>
      </c>
      <c r="BV7" s="65">
        <f t="shared" si="15"/>
        <v>20639</v>
      </c>
      <c r="BW7" s="65">
        <f t="shared" si="15"/>
        <v>17398</v>
      </c>
      <c r="BX7" s="65">
        <f t="shared" si="15"/>
        <v>17894</v>
      </c>
      <c r="BY7" s="65">
        <f t="shared" si="15"/>
        <v>5568</v>
      </c>
      <c r="BZ7" s="65">
        <f t="shared" si="15"/>
        <v>2220</v>
      </c>
      <c r="CA7" s="63"/>
      <c r="CB7" s="64" t="s">
        <v>110</v>
      </c>
      <c r="CC7" s="64" t="s">
        <v>110</v>
      </c>
      <c r="CD7" s="64" t="s">
        <v>110</v>
      </c>
      <c r="CE7" s="64" t="s">
        <v>110</v>
      </c>
      <c r="CF7" s="64" t="s">
        <v>110</v>
      </c>
      <c r="CG7" s="64" t="s">
        <v>110</v>
      </c>
      <c r="CH7" s="64" t="s">
        <v>110</v>
      </c>
      <c r="CI7" s="64" t="s">
        <v>110</v>
      </c>
      <c r="CJ7" s="64" t="s">
        <v>110</v>
      </c>
      <c r="CK7" s="64" t="s">
        <v>108</v>
      </c>
      <c r="CL7" s="61"/>
      <c r="CM7" s="63">
        <f>CM8</f>
        <v>167143</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69.3</v>
      </c>
      <c r="DL7" s="64">
        <f t="shared" ref="DL7:DT7" si="17">DL8</f>
        <v>64</v>
      </c>
      <c r="DM7" s="64">
        <f t="shared" si="17"/>
        <v>62.3</v>
      </c>
      <c r="DN7" s="64">
        <f t="shared" si="17"/>
        <v>54.4</v>
      </c>
      <c r="DO7" s="64">
        <f t="shared" si="17"/>
        <v>20.2</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22012</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0</v>
      </c>
      <c r="S8" s="69" t="s">
        <v>121</v>
      </c>
      <c r="T8" s="69" t="s">
        <v>122</v>
      </c>
      <c r="U8" s="70">
        <v>3675</v>
      </c>
      <c r="V8" s="70">
        <v>114</v>
      </c>
      <c r="W8" s="70">
        <v>220</v>
      </c>
      <c r="X8" s="69" t="s">
        <v>123</v>
      </c>
      <c r="Y8" s="71">
        <v>257.60000000000002</v>
      </c>
      <c r="Z8" s="71">
        <v>238.4</v>
      </c>
      <c r="AA8" s="71">
        <v>175.2</v>
      </c>
      <c r="AB8" s="71">
        <v>155.6</v>
      </c>
      <c r="AC8" s="71">
        <v>59.5</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61.2</v>
      </c>
      <c r="BG8" s="71">
        <v>58.1</v>
      </c>
      <c r="BH8" s="71">
        <v>42.9</v>
      </c>
      <c r="BI8" s="71">
        <v>35.700000000000003</v>
      </c>
      <c r="BJ8" s="71">
        <v>-68</v>
      </c>
      <c r="BK8" s="71">
        <v>14.1</v>
      </c>
      <c r="BL8" s="71">
        <v>5.4</v>
      </c>
      <c r="BM8" s="71">
        <v>0.3</v>
      </c>
      <c r="BN8" s="71">
        <v>-8.8000000000000007</v>
      </c>
      <c r="BO8" s="71">
        <v>-26.1</v>
      </c>
      <c r="BP8" s="68">
        <v>-65.900000000000006</v>
      </c>
      <c r="BQ8" s="72">
        <v>13482</v>
      </c>
      <c r="BR8" s="72">
        <v>11843</v>
      </c>
      <c r="BS8" s="72">
        <v>8417</v>
      </c>
      <c r="BT8" s="73">
        <v>6460</v>
      </c>
      <c r="BU8" s="73">
        <v>-4791</v>
      </c>
      <c r="BV8" s="72">
        <v>20639</v>
      </c>
      <c r="BW8" s="72">
        <v>17398</v>
      </c>
      <c r="BX8" s="72">
        <v>17894</v>
      </c>
      <c r="BY8" s="72">
        <v>5568</v>
      </c>
      <c r="BZ8" s="72">
        <v>2220</v>
      </c>
      <c r="CA8" s="70">
        <v>3932</v>
      </c>
      <c r="CB8" s="71" t="s">
        <v>115</v>
      </c>
      <c r="CC8" s="71" t="s">
        <v>115</v>
      </c>
      <c r="CD8" s="71" t="s">
        <v>115</v>
      </c>
      <c r="CE8" s="71" t="s">
        <v>115</v>
      </c>
      <c r="CF8" s="71" t="s">
        <v>115</v>
      </c>
      <c r="CG8" s="71" t="s">
        <v>115</v>
      </c>
      <c r="CH8" s="71" t="s">
        <v>115</v>
      </c>
      <c r="CI8" s="71" t="s">
        <v>115</v>
      </c>
      <c r="CJ8" s="71" t="s">
        <v>115</v>
      </c>
      <c r="CK8" s="71" t="s">
        <v>115</v>
      </c>
      <c r="CL8" s="68" t="s">
        <v>115</v>
      </c>
      <c r="CM8" s="70">
        <v>167143</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151.5</v>
      </c>
      <c r="DF8" s="71">
        <v>137.6</v>
      </c>
      <c r="DG8" s="71">
        <v>112.5</v>
      </c>
      <c r="DH8" s="71">
        <v>119</v>
      </c>
      <c r="DI8" s="71">
        <v>145.19999999999999</v>
      </c>
      <c r="DJ8" s="68">
        <v>183.4</v>
      </c>
      <c r="DK8" s="71">
        <v>69.3</v>
      </c>
      <c r="DL8" s="71">
        <v>64</v>
      </c>
      <c r="DM8" s="71">
        <v>62.3</v>
      </c>
      <c r="DN8" s="71">
        <v>54.4</v>
      </c>
      <c r="DO8" s="71">
        <v>20.2</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山内 一潤</cp:lastModifiedBy>
  <cp:lastPrinted>2022-01-19T11:18:53Z</cp:lastPrinted>
  <dcterms:created xsi:type="dcterms:W3CDTF">2021-12-17T05:59:54Z</dcterms:created>
  <dcterms:modified xsi:type="dcterms:W3CDTF">2022-01-21T09:03:04Z</dcterms:modified>
  <cp:category/>
</cp:coreProperties>
</file>