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0年度\各部資料\05_総務部\03_駐車場特会\99_調査物\310201_H29決算：経営比較分析表\05_提出\"/>
    </mc:Choice>
  </mc:AlternateContent>
  <workbookProtection workbookAlgorithmName="SHA-512" workbookHashValue="N0hVB5SZmlAvVgBxXrK1QV5nGDvJR4rebbS6kp/TWuW5gm7AAn4wltA3Hq/LdVu/kEJIFg52YnYZC95Td+iqnQ==" workbookSaltValue="XLt7916aSeR4iSPj/dTbuw==" workbookSpinCount="100000" lockStructure="1"/>
  <bookViews>
    <workbookView xWindow="0" yWindow="0" windowWidth="15360" windowHeight="7635"/>
  </bookViews>
  <sheets>
    <sheet name="法非適用_駐車場整備事業" sheetId="4" r:id="rId1"/>
    <sheet name="データ" sheetId="5" state="hidden" r:id="rId2"/>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P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CS30" i="4"/>
  <c r="MI76" i="4"/>
  <c r="HJ51" i="4"/>
  <c r="MA30" i="4"/>
  <c r="IT76" i="4"/>
  <c r="CS51" i="4"/>
  <c r="HJ30" i="4"/>
  <c r="AN30" i="4"/>
  <c r="D11" i="5"/>
  <c r="FE30" i="4"/>
  <c r="AN51" i="4"/>
  <c r="HA76" i="4"/>
  <c r="E11" i="5"/>
  <c r="B11" i="5"/>
  <c r="R76" i="4" l="1"/>
  <c r="JC51" i="4"/>
  <c r="KA76" i="4"/>
  <c r="EL51" i="4"/>
  <c r="JC30" i="4"/>
  <c r="GL76" i="4"/>
  <c r="U51" i="4"/>
  <c r="EL30" i="4"/>
  <c r="U30" i="4"/>
  <c r="BZ30" i="4"/>
  <c r="IE76" i="4"/>
  <c r="BK76" i="4"/>
  <c r="LH51" i="4"/>
  <c r="BZ51" i="4"/>
  <c r="GQ30" i="4"/>
  <c r="LT76" i="4"/>
  <c r="GQ51" i="4"/>
  <c r="LH30" i="4"/>
  <c r="HP76" i="4"/>
  <c r="BG51" i="4"/>
  <c r="FX30" i="4"/>
  <c r="LE76" i="4"/>
  <c r="BG30" i="4"/>
  <c r="AV76" i="4"/>
  <c r="KO51" i="4"/>
  <c r="FX51" i="4"/>
  <c r="KO30"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<sst xmlns="http://schemas.openxmlformats.org/spreadsheetml/2006/main" count="287" uniqueCount="145">
  <si>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</si>
  <si>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</si>
  <si>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</si>
  <si>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</si>
  <si>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</si>
  <si>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</si>
  <si>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</si>
  <si>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</si>
  <si>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</si>
  <si>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</si>
  <si>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</si>
  <si>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</si>
  <si>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</si>
  <si>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</si>
  <si>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</si>
  <si>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</si>
  <si>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</si>
  <si>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</si>
  <si>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</si>
  <si>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</si>
  <si>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</si>
  <si>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</si>
  <si>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</si>
  <si>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</si>
  <si>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</si>
  <si>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</si>
  <si>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</si>
  <si>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</si>
  <si>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</si>
  <si>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</si>
  <si>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</si>
  <si>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</si>
  <si>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</si>
  <si>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</si>
  <si>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</si>
  <si>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</si>
  <si>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</si>
  <si>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</si>
  <si>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</si>
  <si>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</si>
  <si>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</si>
  <si>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</si>
  <si>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</si>
  <si>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</si>
  <si>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</si>
  <si>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</si>
  <si>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</si>
  <si>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</si>
  <si>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</si>
  <si>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</si>
  <si>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</si>
  <si>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</si>
  <si>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</si>
  <si>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</si>
  <si>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</si>
  <si>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</si>
  <si>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</si>
  <si>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</si>
  <si>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</si>
  <si>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</si>
  <si>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</si>
  <si>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</si>
  <si>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</si>
  <si>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</si>
  <si>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</si>
  <si>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</si>
  <si>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</si>
  <si>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</si>
  <si>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</si>
  <si>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</si>
  <si>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</si>
  <si>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</si>
  <si>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</si>
  <si>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</si>
  <si>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</si>
  <si>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</si>
  <si>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</si>
  <si>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</si>
  <si>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</si>
  <si>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</si>
  <si>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</si>
  <si>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</si>
  <si>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</si>
  <si>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</si>
  <si>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</si>
  <si>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</si>
  <si>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</si>
  <si>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</si>
  <si>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</si>
  <si>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</si>
  <si>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</si>
  <si>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</si>
  <si>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</si>
  <si>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</si>
  <si>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</si>
  <si>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</si>
  <si>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</si>
  <si>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</si>
  <si>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</si>
  <si>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</si>
  <si>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</si>
  <si>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</si>
  <si>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</si>
  <si>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</si>
  <si>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</si>
  <si>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</si>
  <si>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</si>
  <si>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</si>
  <si>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</si>
  <si>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</si>
  <si>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</si>
  <si>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</si>
  <si>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当該値(N-2)</t>
    <phoneticPr fontId="5"/>
  </si>
  <si>
    <t>当該値(N)</t>
    <phoneticPr fontId="5"/>
  </si>
  <si>
    <t>当該値(N-3)</t>
    <phoneticPr fontId="5"/>
  </si>
  <si>
    <t>当該値(N-1)</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</si>
  <si>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</si>
  <si>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</si>
  <si>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</si>
  <si>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</si>
  <si>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</si>
  <si>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</si>
  <si>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</si>
  <si>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青森市</t>
  </si>
  <si>
    <t>青森市文化会館地下駐車場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</si>
  <si>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</si>
  <si>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</si>
  <si>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</si>
  <si>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</si>
  <si>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</si>
  <si>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</si>
  <si>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</si>
  <si>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</si>
  <si>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</si>
  <si>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</si>
  <si>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</si>
  <si>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</si>
  <si>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</si>
  <si>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</si>
  <si>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</si>
  <si>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</si>
  <si>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建設後30年以上が経過しているが、将来に渡る設備投資については、現時点では見込まれていない。</t>
    <rPh sb="18" eb="20">
      <t>ショウライ</t>
    </rPh>
    <rPh sb="21" eb="22">
      <t>ワタ</t>
    </rPh>
    <rPh sb="23" eb="25">
      <t>セツビ</t>
    </rPh>
    <rPh sb="25" eb="27">
      <t>トウシ</t>
    </rPh>
    <rPh sb="33" eb="36">
      <t>ゲンジテン</t>
    </rPh>
    <rPh sb="38" eb="40">
      <t>ミコ</t>
    </rPh>
    <phoneticPr fontId="6"/>
  </si>
  <si>
    <t>　収益的収支比率は250％前後で推移しており、類似施設平均を上回っている。料金収入により総費用等を賄えている状況にあり、単年度の収支は黒字が続いている状況である。</t>
    <rPh sb="1" eb="4">
      <t>シュウエキテキ</t>
    </rPh>
    <rPh sb="4" eb="6">
      <t>シュウシ</t>
    </rPh>
    <rPh sb="6" eb="8">
      <t>ヒリツ</t>
    </rPh>
    <rPh sb="13" eb="15">
      <t>ゼンゴ</t>
    </rPh>
    <rPh sb="16" eb="18">
      <t>スイイ</t>
    </rPh>
    <rPh sb="23" eb="25">
      <t>ルイジ</t>
    </rPh>
    <rPh sb="25" eb="27">
      <t>シセツ</t>
    </rPh>
    <rPh sb="27" eb="29">
      <t>ヘイキン</t>
    </rPh>
    <rPh sb="30" eb="32">
      <t>ウワマワ</t>
    </rPh>
    <rPh sb="41" eb="43">
      <t>フズイ</t>
    </rPh>
    <rPh sb="45" eb="47">
      <t>チュウシャ</t>
    </rPh>
    <rPh sb="47" eb="48">
      <t>ジョウ</t>
    </rPh>
    <rPh sb="51" eb="53">
      <t>トクセイ</t>
    </rPh>
    <rPh sb="54" eb="56">
      <t>ケンセツ</t>
    </rPh>
    <rPh sb="56" eb="58">
      <t>トウジ</t>
    </rPh>
    <rPh sb="60" eb="62">
      <t>キンリン</t>
    </rPh>
    <rPh sb="63" eb="66">
      <t>チュウシャジョウ</t>
    </rPh>
    <rPh sb="66" eb="68">
      <t>カンキョウ</t>
    </rPh>
    <rPh sb="69" eb="71">
      <t>ヘンカルイジシセツヘイキントウヒカクカドウヒクスイジュンスイイ</t>
    </rPh>
    <phoneticPr fontId="6"/>
  </si>
  <si>
    <t>　稼働率が類似施設平均と比較し、低い状況であるが、同施設のホールや会議室等の稼働率の影響のほか、近隣に低料金の民間駐車場が増加していることも稼働率が上がらない要因と考えられる。</t>
    <rPh sb="1" eb="3">
      <t>カドウ</t>
    </rPh>
    <rPh sb="3" eb="4">
      <t>リツ</t>
    </rPh>
    <rPh sb="5" eb="7">
      <t>ルイジ</t>
    </rPh>
    <rPh sb="7" eb="9">
      <t>シセツ</t>
    </rPh>
    <rPh sb="9" eb="11">
      <t>ヘイキン</t>
    </rPh>
    <rPh sb="12" eb="14">
      <t>ヒカク</t>
    </rPh>
    <rPh sb="16" eb="17">
      <t>ヒク</t>
    </rPh>
    <rPh sb="18" eb="20">
      <t>ジョウキョウ</t>
    </rPh>
    <rPh sb="25" eb="28">
      <t>ドウシセツ</t>
    </rPh>
    <rPh sb="33" eb="37">
      <t>カイギシツトウ</t>
    </rPh>
    <rPh sb="38" eb="40">
      <t>カドウ</t>
    </rPh>
    <rPh sb="40" eb="41">
      <t>リツ</t>
    </rPh>
    <rPh sb="42" eb="44">
      <t>エイキョウ</t>
    </rPh>
    <rPh sb="48" eb="50">
      <t>キンリン</t>
    </rPh>
    <rPh sb="51" eb="54">
      <t>テイリョウキン</t>
    </rPh>
    <rPh sb="55" eb="57">
      <t>ミンカン</t>
    </rPh>
    <rPh sb="57" eb="60">
      <t>チュウシャジョウ</t>
    </rPh>
    <rPh sb="61" eb="63">
      <t>ゾウカ</t>
    </rPh>
    <rPh sb="70" eb="72">
      <t>カドウ</t>
    </rPh>
    <rPh sb="72" eb="73">
      <t>リツ</t>
    </rPh>
    <rPh sb="74" eb="75">
      <t>ア</t>
    </rPh>
    <rPh sb="79" eb="81">
      <t>ヨウイン</t>
    </rPh>
    <rPh sb="82" eb="83">
      <t>カンガ</t>
    </rPh>
    <phoneticPr fontId="6"/>
  </si>
  <si>
    <t>　ホールに付随した駐車場という特性や建設当時から近隣の駐車場環境も変化していることなどから、稼働率は低い水準で推移しているものの、収益は黒字が続いていることから、引き続き安定経営に勤めていく。</t>
    <rPh sb="5" eb="7">
      <t>フズイ</t>
    </rPh>
    <rPh sb="9" eb="11">
      <t>チュウシャ</t>
    </rPh>
    <rPh sb="11" eb="12">
      <t>ジョウ</t>
    </rPh>
    <rPh sb="15" eb="17">
      <t>トクセイ</t>
    </rPh>
    <rPh sb="18" eb="20">
      <t>ケンセツ</t>
    </rPh>
    <rPh sb="20" eb="22">
      <t>トウジ</t>
    </rPh>
    <rPh sb="24" eb="26">
      <t>キンリン</t>
    </rPh>
    <rPh sb="27" eb="30">
      <t>チュウシャジョウ</t>
    </rPh>
    <rPh sb="30" eb="32">
      <t>カンキョウ</t>
    </rPh>
    <rPh sb="33" eb="35">
      <t>ヘンカ</t>
    </rPh>
    <rPh sb="46" eb="48">
      <t>カドウ</t>
    </rPh>
    <rPh sb="50" eb="51">
      <t>ヒク</t>
    </rPh>
    <rPh sb="52" eb="54">
      <t>スイジュン</t>
    </rPh>
    <rPh sb="55" eb="57">
      <t>スイイ</t>
    </rPh>
    <rPh sb="68" eb="70">
      <t>クロジ</t>
    </rPh>
    <rPh sb="71" eb="72">
      <t>ツヅ</t>
    </rPh>
    <rPh sb="81" eb="82">
      <t>ヒ</t>
    </rPh>
    <rPh sb="83" eb="84">
      <t>ツヅ</t>
    </rPh>
    <rPh sb="85" eb="87">
      <t>アンテイ</t>
    </rPh>
    <rPh sb="87" eb="89">
      <t>ケイエイ</t>
    </rPh>
    <rPh sb="90" eb="91">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</si>
</sst>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295.2</c:v>
                </c:pt>
                <c:pt idx="1">
                  <c:v>268.39999999999998</c:v>
                </c:pt>
                <c:pt idx="2">
                  <c:v>258.10000000000002</c:v>
                </c:pt>
                <c:pt idx="3">
                  <c:v>257.60000000000002</c:v>
                </c:pt>
                <c:pt idx="4">
                  <c:v>238.4</c:v>
                </c:pt>
              </c:numCache>
            </c:numRef>
          </c:val>
          <c:extLst xmlns:c16r2="http://schemas.microsoft.com/office/drawing/2015/06/chart">
            <c:ext xmlns:c16="http://schemas.microsoft.com/office/drawing/2014/chart" uri="{C3380CC4-5D6E-409C-BE32-E72D297353CC}">
              <c16:uniqueId val="{00000000-E86B-4DFB-8C20-1593707A629A}"/>
            </c:ext>
          </c:extLst>
        </c:ser>
        <c:dLbls>
          <c:showLegendKey val="0"/>
          <c:showVal val="0"/>
          <c:showCatName val="0"/>
          <c:showSerName val="0"/>
          <c:showPercent val="0"/>
          <c:showBubbleSize val="0"/>
        </c:dLbls>
        <c:gapWidth val="150"/>
        <c:axId val="228592144"/>
        <c:axId val="2285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E86B-4DFB-8C20-1593707A629A}"/>
            </c:ext>
          </c:extLst>
        </c:ser>
        <c:dLbls>
          <c:showLegendKey val="0"/>
          <c:showVal val="0"/>
          <c:showCatName val="0"/>
          <c:showSerName val="0"/>
          <c:showPercent val="0"/>
          <c:showBubbleSize val="0"/>
        </c:dLbls>
        <c:marker val="1"/>
        <c:smooth val="0"/>
        <c:axId val="228592144"/>
        <c:axId val="228592928"/>
      </c:lineChart>
      <c:dateAx>
        <c:axId val="228592144"/>
        <c:scaling>
          <c:orientation val="minMax"/>
        </c:scaling>
        <c:delete val="1"/>
        <c:axPos val="b"/>
        <c:numFmt formatCode="ge" sourceLinked="1"/>
        <c:majorTickMark val="none"/>
        <c:minorTickMark val="none"/>
        <c:tickLblPos val="none"/>
        <c:crossAx val="228592928"/>
        <c:crosses val="autoZero"/>
        <c:auto val="1"/>
        <c:lblOffset val="100"/>
        <c:baseTimeUnit val="years"/>
      </c:dateAx>
      <c:valAx>
        <c:axId val="22859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9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D7-4A73-B377-19702C1E2702}"/>
            </c:ext>
          </c:extLst>
        </c:ser>
        <c:dLbls>
          <c:showLegendKey val="0"/>
          <c:showVal val="0"/>
          <c:showCatName val="0"/>
          <c:showSerName val="0"/>
          <c:showPercent val="0"/>
          <c:showBubbleSize val="0"/>
        </c:dLbls>
        <c:gapWidth val="150"/>
        <c:axId val="416869656"/>
        <c:axId val="41686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94D7-4A73-B377-19702C1E2702}"/>
            </c:ext>
          </c:extLst>
        </c:ser>
        <c:dLbls>
          <c:showLegendKey val="0"/>
          <c:showVal val="0"/>
          <c:showCatName val="0"/>
          <c:showSerName val="0"/>
          <c:showPercent val="0"/>
          <c:showBubbleSize val="0"/>
        </c:dLbls>
        <c:marker val="1"/>
        <c:smooth val="0"/>
        <c:axId val="416869656"/>
        <c:axId val="416868872"/>
      </c:lineChart>
      <c:dateAx>
        <c:axId val="416869656"/>
        <c:scaling>
          <c:orientation val="minMax"/>
        </c:scaling>
        <c:delete val="1"/>
        <c:axPos val="b"/>
        <c:numFmt formatCode="ge" sourceLinked="1"/>
        <c:majorTickMark val="none"/>
        <c:minorTickMark val="none"/>
        <c:tickLblPos val="none"/>
        <c:crossAx val="416868872"/>
        <c:crosses val="autoZero"/>
        <c:auto val="1"/>
        <c:lblOffset val="100"/>
        <c:baseTimeUnit val="years"/>
      </c:dateAx>
      <c:valAx>
        <c:axId val="416868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6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94A-4342-86AF-D48DAFA63353}"/>
            </c:ext>
          </c:extLst>
        </c:ser>
        <c:dLbls>
          <c:showLegendKey val="0"/>
          <c:showVal val="0"/>
          <c:showCatName val="0"/>
          <c:showSerName val="0"/>
          <c:showPercent val="0"/>
          <c:showBubbleSize val="0"/>
        </c:dLbls>
        <c:gapWidth val="150"/>
        <c:axId val="561415320"/>
        <c:axId val="5614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94A-4342-86AF-D48DAFA63353}"/>
            </c:ext>
          </c:extLst>
        </c:ser>
        <c:dLbls>
          <c:showLegendKey val="0"/>
          <c:showVal val="0"/>
          <c:showCatName val="0"/>
          <c:showSerName val="0"/>
          <c:showPercent val="0"/>
          <c:showBubbleSize val="0"/>
        </c:dLbls>
        <c:marker val="1"/>
        <c:smooth val="0"/>
        <c:axId val="561415320"/>
        <c:axId val="561415712"/>
      </c:lineChart>
      <c:dateAx>
        <c:axId val="561415320"/>
        <c:scaling>
          <c:orientation val="minMax"/>
        </c:scaling>
        <c:delete val="1"/>
        <c:axPos val="b"/>
        <c:numFmt formatCode="ge" sourceLinked="1"/>
        <c:majorTickMark val="none"/>
        <c:minorTickMark val="none"/>
        <c:tickLblPos val="none"/>
        <c:crossAx val="561415712"/>
        <c:crosses val="autoZero"/>
        <c:auto val="1"/>
        <c:lblOffset val="100"/>
        <c:baseTimeUnit val="years"/>
      </c:dateAx>
      <c:valAx>
        <c:axId val="56141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141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123-41B5-BBA0-58FF09FB31F4}"/>
            </c:ext>
          </c:extLst>
        </c:ser>
        <c:dLbls>
          <c:showLegendKey val="0"/>
          <c:showVal val="0"/>
          <c:showCatName val="0"/>
          <c:showSerName val="0"/>
          <c:showPercent val="0"/>
          <c:showBubbleSize val="0"/>
        </c:dLbls>
        <c:gapWidth val="150"/>
        <c:axId val="561416496"/>
        <c:axId val="56141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123-41B5-BBA0-58FF09FB31F4}"/>
            </c:ext>
          </c:extLst>
        </c:ser>
        <c:dLbls>
          <c:showLegendKey val="0"/>
          <c:showVal val="0"/>
          <c:showCatName val="0"/>
          <c:showSerName val="0"/>
          <c:showPercent val="0"/>
          <c:showBubbleSize val="0"/>
        </c:dLbls>
        <c:marker val="1"/>
        <c:smooth val="0"/>
        <c:axId val="561416496"/>
        <c:axId val="561416888"/>
      </c:lineChart>
      <c:dateAx>
        <c:axId val="561416496"/>
        <c:scaling>
          <c:orientation val="minMax"/>
        </c:scaling>
        <c:delete val="1"/>
        <c:axPos val="b"/>
        <c:numFmt formatCode="ge" sourceLinked="1"/>
        <c:majorTickMark val="none"/>
        <c:minorTickMark val="none"/>
        <c:tickLblPos val="none"/>
        <c:crossAx val="561416888"/>
        <c:crosses val="autoZero"/>
        <c:auto val="1"/>
        <c:lblOffset val="100"/>
        <c:baseTimeUnit val="years"/>
      </c:dateAx>
      <c:valAx>
        <c:axId val="56141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141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9C-4C40-BBDB-AFACA1E680A1}"/>
            </c:ext>
          </c:extLst>
        </c:ser>
        <c:dLbls>
          <c:showLegendKey val="0"/>
          <c:showVal val="0"/>
          <c:showCatName val="0"/>
          <c:showSerName val="0"/>
          <c:showPercent val="0"/>
          <c:showBubbleSize val="0"/>
        </c:dLbls>
        <c:gapWidth val="150"/>
        <c:axId val="413954480"/>
        <c:axId val="41395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1A9C-4C40-BBDB-AFACA1E680A1}"/>
            </c:ext>
          </c:extLst>
        </c:ser>
        <c:dLbls>
          <c:showLegendKey val="0"/>
          <c:showVal val="0"/>
          <c:showCatName val="0"/>
          <c:showSerName val="0"/>
          <c:showPercent val="0"/>
          <c:showBubbleSize val="0"/>
        </c:dLbls>
        <c:marker val="1"/>
        <c:smooth val="0"/>
        <c:axId val="413954480"/>
        <c:axId val="413954872"/>
      </c:lineChart>
      <c:dateAx>
        <c:axId val="413954480"/>
        <c:scaling>
          <c:orientation val="minMax"/>
        </c:scaling>
        <c:delete val="1"/>
        <c:axPos val="b"/>
        <c:numFmt formatCode="ge" sourceLinked="1"/>
        <c:majorTickMark val="none"/>
        <c:minorTickMark val="none"/>
        <c:tickLblPos val="none"/>
        <c:crossAx val="413954872"/>
        <c:crosses val="autoZero"/>
        <c:auto val="1"/>
        <c:lblOffset val="100"/>
        <c:baseTimeUnit val="years"/>
      </c:dateAx>
      <c:valAx>
        <c:axId val="413954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5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56-48C0-AB4A-6D40CD94E1F2}"/>
            </c:ext>
          </c:extLst>
        </c:ser>
        <c:dLbls>
          <c:showLegendKey val="0"/>
          <c:showVal val="0"/>
          <c:showCatName val="0"/>
          <c:showSerName val="0"/>
          <c:showPercent val="0"/>
          <c:showBubbleSize val="0"/>
        </c:dLbls>
        <c:gapWidth val="150"/>
        <c:axId val="572383672"/>
        <c:axId val="57238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BB56-48C0-AB4A-6D40CD94E1F2}"/>
            </c:ext>
          </c:extLst>
        </c:ser>
        <c:dLbls>
          <c:showLegendKey val="0"/>
          <c:showVal val="0"/>
          <c:showCatName val="0"/>
          <c:showSerName val="0"/>
          <c:showPercent val="0"/>
          <c:showBubbleSize val="0"/>
        </c:dLbls>
        <c:marker val="1"/>
        <c:smooth val="0"/>
        <c:axId val="572383672"/>
        <c:axId val="572384064"/>
      </c:lineChart>
      <c:dateAx>
        <c:axId val="572383672"/>
        <c:scaling>
          <c:orientation val="minMax"/>
        </c:scaling>
        <c:delete val="1"/>
        <c:axPos val="b"/>
        <c:numFmt formatCode="ge" sourceLinked="1"/>
        <c:majorTickMark val="none"/>
        <c:minorTickMark val="none"/>
        <c:tickLblPos val="none"/>
        <c:crossAx val="572384064"/>
        <c:crosses val="autoZero"/>
        <c:auto val="1"/>
        <c:lblOffset val="100"/>
        <c:baseTimeUnit val="years"/>
      </c:dateAx>
      <c:valAx>
        <c:axId val="57238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2383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80.7</c:v>
                </c:pt>
                <c:pt idx="1">
                  <c:v>72.8</c:v>
                </c:pt>
                <c:pt idx="2">
                  <c:v>69.3</c:v>
                </c:pt>
                <c:pt idx="3">
                  <c:v>69.3</c:v>
                </c:pt>
                <c:pt idx="4">
                  <c:v>64</c:v>
                </c:pt>
              </c:numCache>
            </c:numRef>
          </c:val>
          <c:extLst xmlns:c16r2="http://schemas.microsoft.com/office/drawing/2015/06/chart">
            <c:ext xmlns:c16="http://schemas.microsoft.com/office/drawing/2014/chart" uri="{C3380CC4-5D6E-409C-BE32-E72D297353CC}">
              <c16:uniqueId val="{00000000-A578-44BD-849B-66C115139B80}"/>
            </c:ext>
          </c:extLst>
        </c:ser>
        <c:dLbls>
          <c:showLegendKey val="0"/>
          <c:showVal val="0"/>
          <c:showCatName val="0"/>
          <c:showSerName val="0"/>
          <c:showPercent val="0"/>
          <c:showBubbleSize val="0"/>
        </c:dLbls>
        <c:gapWidth val="150"/>
        <c:axId val="413954088"/>
        <c:axId val="57238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A578-44BD-849B-66C115139B80}"/>
            </c:ext>
          </c:extLst>
        </c:ser>
        <c:dLbls>
          <c:showLegendKey val="0"/>
          <c:showVal val="0"/>
          <c:showCatName val="0"/>
          <c:showSerName val="0"/>
          <c:showPercent val="0"/>
          <c:showBubbleSize val="0"/>
        </c:dLbls>
        <c:marker val="1"/>
        <c:smooth val="0"/>
        <c:axId val="413954088"/>
        <c:axId val="572384848"/>
      </c:lineChart>
      <c:dateAx>
        <c:axId val="413954088"/>
        <c:scaling>
          <c:orientation val="minMax"/>
        </c:scaling>
        <c:delete val="1"/>
        <c:axPos val="b"/>
        <c:numFmt formatCode="ge" sourceLinked="1"/>
        <c:majorTickMark val="none"/>
        <c:minorTickMark val="none"/>
        <c:tickLblPos val="none"/>
        <c:crossAx val="572384848"/>
        <c:crosses val="autoZero"/>
        <c:auto val="1"/>
        <c:lblOffset val="100"/>
        <c:baseTimeUnit val="years"/>
      </c:dateAx>
      <c:valAx>
        <c:axId val="57238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5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66.099999999999994</c:v>
                </c:pt>
                <c:pt idx="1">
                  <c:v>62.7</c:v>
                </c:pt>
                <c:pt idx="2">
                  <c:v>61.3</c:v>
                </c:pt>
                <c:pt idx="3">
                  <c:v>61.2</c:v>
                </c:pt>
                <c:pt idx="4">
                  <c:v>58.1</c:v>
                </c:pt>
              </c:numCache>
            </c:numRef>
          </c:val>
          <c:extLst xmlns:c16r2="http://schemas.microsoft.com/office/drawing/2015/06/chart">
            <c:ext xmlns:c16="http://schemas.microsoft.com/office/drawing/2014/chart" uri="{C3380CC4-5D6E-409C-BE32-E72D297353CC}">
              <c16:uniqueId val="{00000000-B0A3-405A-9650-9CAC85B070F4}"/>
            </c:ext>
          </c:extLst>
        </c:ser>
        <c:dLbls>
          <c:showLegendKey val="0"/>
          <c:showVal val="0"/>
          <c:showCatName val="0"/>
          <c:showSerName val="0"/>
          <c:showPercent val="0"/>
          <c:showBubbleSize val="0"/>
        </c:dLbls>
        <c:gapWidth val="150"/>
        <c:axId val="483948624"/>
        <c:axId val="48394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B0A3-405A-9650-9CAC85B070F4}"/>
            </c:ext>
          </c:extLst>
        </c:ser>
        <c:dLbls>
          <c:showLegendKey val="0"/>
          <c:showVal val="0"/>
          <c:showCatName val="0"/>
          <c:showSerName val="0"/>
          <c:showPercent val="0"/>
          <c:showBubbleSize val="0"/>
        </c:dLbls>
        <c:marker val="1"/>
        <c:smooth val="0"/>
        <c:axId val="483948624"/>
        <c:axId val="483949016"/>
      </c:lineChart>
      <c:dateAx>
        <c:axId val="483948624"/>
        <c:scaling>
          <c:orientation val="minMax"/>
        </c:scaling>
        <c:delete val="1"/>
        <c:axPos val="b"/>
        <c:numFmt formatCode="ge" sourceLinked="1"/>
        <c:majorTickMark val="none"/>
        <c:minorTickMark val="none"/>
        <c:tickLblPos val="none"/>
        <c:crossAx val="483949016"/>
        <c:crosses val="autoZero"/>
        <c:auto val="1"/>
        <c:lblOffset val="100"/>
        <c:baseTimeUnit val="years"/>
      </c:dateAx>
      <c:valAx>
        <c:axId val="483949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394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17053</c:v>
                </c:pt>
                <c:pt idx="1">
                  <c:v>14357</c:v>
                </c:pt>
                <c:pt idx="2">
                  <c:v>13504</c:v>
                </c:pt>
                <c:pt idx="3">
                  <c:v>13482</c:v>
                </c:pt>
                <c:pt idx="4">
                  <c:v>11843</c:v>
                </c:pt>
              </c:numCache>
            </c:numRef>
          </c:val>
          <c:extLst xmlns:c16r2="http://schemas.microsoft.com/office/drawing/2015/06/chart">
            <c:ext xmlns:c16="http://schemas.microsoft.com/office/drawing/2014/chart" uri="{C3380CC4-5D6E-409C-BE32-E72D297353CC}">
              <c16:uniqueId val="{00000000-D7AA-4C98-90A2-FE95E8CE72B9}"/>
            </c:ext>
          </c:extLst>
        </c:ser>
        <c:dLbls>
          <c:showLegendKey val="0"/>
          <c:showVal val="0"/>
          <c:showCatName val="0"/>
          <c:showSerName val="0"/>
          <c:showPercent val="0"/>
          <c:showBubbleSize val="0"/>
        </c:dLbls>
        <c:gapWidth val="150"/>
        <c:axId val="483949800"/>
        <c:axId val="48395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D7AA-4C98-90A2-FE95E8CE72B9}"/>
            </c:ext>
          </c:extLst>
        </c:ser>
        <c:dLbls>
          <c:showLegendKey val="0"/>
          <c:showVal val="0"/>
          <c:showCatName val="0"/>
          <c:showSerName val="0"/>
          <c:showPercent val="0"/>
          <c:showBubbleSize val="0"/>
        </c:dLbls>
        <c:marker val="1"/>
        <c:smooth val="0"/>
        <c:axId val="483949800"/>
        <c:axId val="483950192"/>
      </c:lineChart>
      <c:dateAx>
        <c:axId val="483949800"/>
        <c:scaling>
          <c:orientation val="minMax"/>
        </c:scaling>
        <c:delete val="1"/>
        <c:axPos val="b"/>
        <c:numFmt formatCode="ge" sourceLinked="1"/>
        <c:majorTickMark val="none"/>
        <c:minorTickMark val="none"/>
        <c:tickLblPos val="none"/>
        <c:crossAx val="483950192"/>
        <c:crosses val="autoZero"/>
        <c:auto val="1"/>
        <c:lblOffset val="100"/>
        <c:baseTimeUnit val="years"/>
      </c:dateAx>
      <c:valAx>
        <c:axId val="483950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394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row>
    <row r="3" spans="1:382"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row>
    <row r="4" spans="1:382"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2" t="str">
        <f>データ!H6&amp;"　"&amp;データ!I6</f>
        <v>青森県青森市　青森市文化会館地下駐車場</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7"/>
      <c r="AQ7" s="135" t="s">
        <v>2</v>
      </c>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7"/>
      <c r="CF7" s="135" t="s">
        <v>3</v>
      </c>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7"/>
      <c r="DU7" s="143" t="s">
        <v>4</v>
      </c>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38" t="s">
        <v>5</v>
      </c>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4"/>
      <c r="GZ7" s="4"/>
      <c r="HA7" s="4"/>
      <c r="HB7" s="4"/>
      <c r="HC7" s="4"/>
      <c r="HD7" s="4"/>
      <c r="HE7" s="4"/>
      <c r="HF7" s="4"/>
      <c r="HG7" s="4"/>
      <c r="HH7" s="4"/>
      <c r="HI7" s="4"/>
      <c r="HJ7" s="4"/>
      <c r="HK7" s="4"/>
      <c r="HL7" s="4"/>
      <c r="HM7" s="4"/>
      <c r="HN7" s="4"/>
      <c r="HO7" s="4"/>
      <c r="HP7" s="4"/>
      <c r="HQ7" s="4"/>
      <c r="HR7" s="4"/>
      <c r="HS7" s="4"/>
      <c r="HT7" s="4"/>
      <c r="HU7" s="4"/>
      <c r="HV7" s="4"/>
      <c r="HW7" s="4"/>
      <c r="HX7" s="138" t="s">
        <v>6</v>
      </c>
      <c r="HY7" s="138"/>
      <c r="HZ7" s="138"/>
      <c r="IA7" s="138"/>
      <c r="IB7" s="138"/>
      <c r="IC7" s="138"/>
      <c r="ID7" s="138"/>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t="s">
        <v>7</v>
      </c>
      <c r="JR7" s="138"/>
      <c r="JS7" s="138"/>
      <c r="JT7" s="138"/>
      <c r="JU7" s="138"/>
      <c r="JV7" s="138"/>
      <c r="JW7" s="138"/>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t="s">
        <v>8</v>
      </c>
      <c r="LK7" s="138"/>
      <c r="LL7" s="138"/>
      <c r="LM7" s="138"/>
      <c r="LN7" s="138"/>
      <c r="LO7" s="138"/>
      <c r="LP7" s="138"/>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3"/>
      <c r="ND7" s="6" t="s">
        <v>9</v>
      </c>
      <c r="NE7" s="7"/>
      <c r="NF7" s="7"/>
      <c r="NG7" s="7"/>
      <c r="NH7" s="7"/>
      <c r="NI7" s="7"/>
      <c r="NJ7" s="7"/>
      <c r="NK7" s="7"/>
      <c r="NL7" s="7"/>
      <c r="NM7" s="7"/>
      <c r="NN7" s="7"/>
      <c r="NO7" s="7"/>
      <c r="NP7" s="7"/>
      <c r="NQ7" s="8"/>
    </row>
    <row r="8" spans="1:382" ht="18.75" customHeight="1" x14ac:dyDescent="0.15">
      <c r="A8" s="2"/>
      <c r="B8" s="125" t="str">
        <f>データ!J7</f>
        <v>法非適用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7"/>
      <c r="AQ8" s="125" t="str">
        <f>データ!K7</f>
        <v>駐車場整備事業</v>
      </c>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7"/>
      <c r="CF8" s="125" t="str">
        <f>データ!L7</f>
        <v>-</v>
      </c>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7"/>
      <c r="DU8" s="129" t="str">
        <f>データ!M7</f>
        <v>Ａ２Ｂ２</v>
      </c>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t="str">
        <f>データ!N7</f>
        <v>非設置</v>
      </c>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4"/>
      <c r="GZ8" s="4"/>
      <c r="HA8" s="4"/>
      <c r="HB8" s="4"/>
      <c r="HC8" s="4"/>
      <c r="HD8" s="4"/>
      <c r="HE8" s="4"/>
      <c r="HF8" s="4"/>
      <c r="HG8" s="4"/>
      <c r="HH8" s="4"/>
      <c r="HI8" s="4"/>
      <c r="HJ8" s="4"/>
      <c r="HK8" s="4"/>
      <c r="HL8" s="4"/>
      <c r="HM8" s="4"/>
      <c r="HN8" s="4"/>
      <c r="HO8" s="4"/>
      <c r="HP8" s="4"/>
      <c r="HQ8" s="4"/>
      <c r="HR8" s="4"/>
      <c r="HS8" s="4"/>
      <c r="HT8" s="4"/>
      <c r="HU8" s="4"/>
      <c r="HV8" s="4"/>
      <c r="HW8" s="4"/>
      <c r="HX8" s="129" t="str">
        <f>データ!S7</f>
        <v>公共施設</v>
      </c>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t="str">
        <f>データ!T7</f>
        <v>無</v>
      </c>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8">
        <f>データ!U7</f>
        <v>3675</v>
      </c>
      <c r="LK8" s="128"/>
      <c r="LL8" s="128"/>
      <c r="LM8" s="128"/>
      <c r="LN8" s="128"/>
      <c r="LO8" s="128"/>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3"/>
      <c r="ND8" s="133" t="s">
        <v>10</v>
      </c>
      <c r="NE8" s="134"/>
      <c r="NF8" s="9" t="s">
        <v>11</v>
      </c>
      <c r="NG8" s="10"/>
      <c r="NH8" s="10"/>
      <c r="NI8" s="10"/>
      <c r="NJ8" s="10"/>
      <c r="NK8" s="10"/>
      <c r="NL8" s="10"/>
      <c r="NM8" s="10"/>
      <c r="NN8" s="10"/>
      <c r="NO8" s="10"/>
      <c r="NP8" s="10"/>
      <c r="NQ8" s="11"/>
    </row>
    <row r="9" spans="1:382"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7"/>
      <c r="AQ9" s="135" t="s">
        <v>13</v>
      </c>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7"/>
      <c r="CF9" s="135" t="s">
        <v>14</v>
      </c>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7"/>
      <c r="DU9" s="138" t="s">
        <v>15</v>
      </c>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8" t="s">
        <v>16</v>
      </c>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t="s">
        <v>17</v>
      </c>
      <c r="JR9" s="138"/>
      <c r="JS9" s="138"/>
      <c r="JT9" s="138"/>
      <c r="JU9" s="138"/>
      <c r="JV9" s="138"/>
      <c r="JW9" s="138"/>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t="s">
        <v>18</v>
      </c>
      <c r="LK9" s="138"/>
      <c r="LL9" s="138"/>
      <c r="LM9" s="138"/>
      <c r="LN9" s="138"/>
      <c r="LO9" s="138"/>
      <c r="LP9" s="138"/>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3"/>
      <c r="ND9" s="139" t="s">
        <v>19</v>
      </c>
      <c r="NE9" s="140"/>
      <c r="NF9" s="12" t="s">
        <v>20</v>
      </c>
      <c r="NG9" s="13"/>
      <c r="NH9" s="13"/>
      <c r="NI9" s="13"/>
      <c r="NJ9" s="13"/>
      <c r="NK9" s="13"/>
      <c r="NL9" s="13"/>
      <c r="NM9" s="13"/>
      <c r="NN9" s="13"/>
      <c r="NO9" s="13"/>
      <c r="NP9" s="13"/>
      <c r="NQ9" s="14"/>
    </row>
    <row r="10" spans="1:382" ht="18.75" customHeight="1" x14ac:dyDescent="0.15">
      <c r="A10" s="2"/>
      <c r="B10" s="119" t="str">
        <f>データ!O7</f>
        <v>該当数値なし</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1"/>
      <c r="AQ10" s="122" t="s">
        <v>131</v>
      </c>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4"/>
      <c r="CF10" s="125" t="str">
        <f>データ!Q7</f>
        <v>地下式</v>
      </c>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7"/>
      <c r="DU10" s="128">
        <f>データ!R7</f>
        <v>35</v>
      </c>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8">
        <f>データ!V7</f>
        <v>114</v>
      </c>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f>データ!W7</f>
        <v>210</v>
      </c>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9" t="str">
        <f>データ!X7</f>
        <v>代行制</v>
      </c>
      <c r="LK10" s="129"/>
      <c r="LL10" s="129"/>
      <c r="LM10" s="129"/>
      <c r="LN10" s="129"/>
      <c r="LO10" s="129"/>
      <c r="LP10" s="129"/>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2"/>
      <c r="ND10" s="130"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1" t="s">
        <v>23</v>
      </c>
      <c r="NE11" s="131"/>
      <c r="NF11" s="131"/>
      <c r="NG11" s="131"/>
      <c r="NH11" s="131"/>
      <c r="NI11" s="131"/>
      <c r="NJ11" s="131"/>
      <c r="NK11" s="131"/>
      <c r="NL11" s="131"/>
      <c r="NM11" s="131"/>
      <c r="NN11" s="131"/>
      <c r="NO11" s="131"/>
      <c r="NP11" s="131"/>
      <c r="NQ11" s="131"/>
      <c r="NR11" s="13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1"/>
      <c r="NE12" s="131"/>
      <c r="NF12" s="131"/>
      <c r="NG12" s="131"/>
      <c r="NH12" s="131"/>
      <c r="NI12" s="131"/>
      <c r="NJ12" s="131"/>
      <c r="NK12" s="131"/>
      <c r="NL12" s="131"/>
      <c r="NM12" s="131"/>
      <c r="NN12" s="131"/>
      <c r="NO12" s="131"/>
      <c r="NP12" s="131"/>
      <c r="NQ12" s="131"/>
      <c r="NR12" s="13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2"/>
      <c r="NE13" s="132"/>
      <c r="NF13" s="132"/>
      <c r="NG13" s="132"/>
      <c r="NH13" s="132"/>
      <c r="NI13" s="132"/>
      <c r="NJ13" s="132"/>
      <c r="NK13" s="132"/>
      <c r="NL13" s="132"/>
      <c r="NM13" s="132"/>
      <c r="NN13" s="132"/>
      <c r="NO13" s="132"/>
      <c r="NP13" s="132"/>
      <c r="NQ13" s="132"/>
      <c r="NR13" s="132"/>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116" t="s">
        <v>26</v>
      </c>
      <c r="NE14" s="117"/>
      <c r="NF14" s="117"/>
      <c r="NG14" s="117"/>
      <c r="NH14" s="117"/>
      <c r="NI14" s="117"/>
      <c r="NJ14" s="117"/>
      <c r="NK14" s="117"/>
      <c r="NL14" s="117"/>
      <c r="NM14" s="117"/>
      <c r="NN14" s="117"/>
      <c r="NO14" s="117"/>
      <c r="NP14" s="117"/>
      <c r="NQ14" s="117"/>
      <c r="NR14" s="118"/>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142</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295.2</v>
      </c>
      <c r="V31" s="110"/>
      <c r="W31" s="110"/>
      <c r="X31" s="110"/>
      <c r="Y31" s="110"/>
      <c r="Z31" s="110"/>
      <c r="AA31" s="110"/>
      <c r="AB31" s="110"/>
      <c r="AC31" s="110"/>
      <c r="AD31" s="110"/>
      <c r="AE31" s="110"/>
      <c r="AF31" s="110"/>
      <c r="AG31" s="110"/>
      <c r="AH31" s="110"/>
      <c r="AI31" s="110"/>
      <c r="AJ31" s="110"/>
      <c r="AK31" s="110"/>
      <c r="AL31" s="110"/>
      <c r="AM31" s="110"/>
      <c r="AN31" s="110">
        <f>データ!Z7</f>
        <v>268.39999999999998</v>
      </c>
      <c r="AO31" s="110"/>
      <c r="AP31" s="110"/>
      <c r="AQ31" s="110"/>
      <c r="AR31" s="110"/>
      <c r="AS31" s="110"/>
      <c r="AT31" s="110"/>
      <c r="AU31" s="110"/>
      <c r="AV31" s="110"/>
      <c r="AW31" s="110"/>
      <c r="AX31" s="110"/>
      <c r="AY31" s="110"/>
      <c r="AZ31" s="110"/>
      <c r="BA31" s="110"/>
      <c r="BB31" s="110"/>
      <c r="BC31" s="110"/>
      <c r="BD31" s="110"/>
      <c r="BE31" s="110"/>
      <c r="BF31" s="110"/>
      <c r="BG31" s="110">
        <f>データ!AA7</f>
        <v>258.10000000000002</v>
      </c>
      <c r="BH31" s="110"/>
      <c r="BI31" s="110"/>
      <c r="BJ31" s="110"/>
      <c r="BK31" s="110"/>
      <c r="BL31" s="110"/>
      <c r="BM31" s="110"/>
      <c r="BN31" s="110"/>
      <c r="BO31" s="110"/>
      <c r="BP31" s="110"/>
      <c r="BQ31" s="110"/>
      <c r="BR31" s="110"/>
      <c r="BS31" s="110"/>
      <c r="BT31" s="110"/>
      <c r="BU31" s="110"/>
      <c r="BV31" s="110"/>
      <c r="BW31" s="110"/>
      <c r="BX31" s="110"/>
      <c r="BY31" s="110"/>
      <c r="BZ31" s="110">
        <f>データ!AB7</f>
        <v>257.60000000000002</v>
      </c>
      <c r="CA31" s="110"/>
      <c r="CB31" s="110"/>
      <c r="CC31" s="110"/>
      <c r="CD31" s="110"/>
      <c r="CE31" s="110"/>
      <c r="CF31" s="110"/>
      <c r="CG31" s="110"/>
      <c r="CH31" s="110"/>
      <c r="CI31" s="110"/>
      <c r="CJ31" s="110"/>
      <c r="CK31" s="110"/>
      <c r="CL31" s="110"/>
      <c r="CM31" s="110"/>
      <c r="CN31" s="110"/>
      <c r="CO31" s="110"/>
      <c r="CP31" s="110"/>
      <c r="CQ31" s="110"/>
      <c r="CR31" s="110"/>
      <c r="CS31" s="110">
        <f>データ!AC7</f>
        <v>238.4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80.7</v>
      </c>
      <c r="JD31" s="81"/>
      <c r="JE31" s="81"/>
      <c r="JF31" s="81"/>
      <c r="JG31" s="81"/>
      <c r="JH31" s="81"/>
      <c r="JI31" s="81"/>
      <c r="JJ31" s="81"/>
      <c r="JK31" s="81"/>
      <c r="JL31" s="81"/>
      <c r="JM31" s="81"/>
      <c r="JN31" s="81"/>
      <c r="JO31" s="81"/>
      <c r="JP31" s="81"/>
      <c r="JQ31" s="81"/>
      <c r="JR31" s="81"/>
      <c r="JS31" s="81"/>
      <c r="JT31" s="81"/>
      <c r="JU31" s="82"/>
      <c r="JV31" s="80">
        <f>データ!DL7</f>
        <v>72.8</v>
      </c>
      <c r="JW31" s="81"/>
      <c r="JX31" s="81"/>
      <c r="JY31" s="81"/>
      <c r="JZ31" s="81"/>
      <c r="KA31" s="81"/>
      <c r="KB31" s="81"/>
      <c r="KC31" s="81"/>
      <c r="KD31" s="81"/>
      <c r="KE31" s="81"/>
      <c r="KF31" s="81"/>
      <c r="KG31" s="81"/>
      <c r="KH31" s="81"/>
      <c r="KI31" s="81"/>
      <c r="KJ31" s="81"/>
      <c r="KK31" s="81"/>
      <c r="KL31" s="81"/>
      <c r="KM31" s="81"/>
      <c r="KN31" s="82"/>
      <c r="KO31" s="80">
        <f>データ!DM7</f>
        <v>69.3</v>
      </c>
      <c r="KP31" s="81"/>
      <c r="KQ31" s="81"/>
      <c r="KR31" s="81"/>
      <c r="KS31" s="81"/>
      <c r="KT31" s="81"/>
      <c r="KU31" s="81"/>
      <c r="KV31" s="81"/>
      <c r="KW31" s="81"/>
      <c r="KX31" s="81"/>
      <c r="KY31" s="81"/>
      <c r="KZ31" s="81"/>
      <c r="LA31" s="81"/>
      <c r="LB31" s="81"/>
      <c r="LC31" s="81"/>
      <c r="LD31" s="81"/>
      <c r="LE31" s="81"/>
      <c r="LF31" s="81"/>
      <c r="LG31" s="82"/>
      <c r="LH31" s="80">
        <f>データ!DN7</f>
        <v>69.3</v>
      </c>
      <c r="LI31" s="81"/>
      <c r="LJ31" s="81"/>
      <c r="LK31" s="81"/>
      <c r="LL31" s="81"/>
      <c r="LM31" s="81"/>
      <c r="LN31" s="81"/>
      <c r="LO31" s="81"/>
      <c r="LP31" s="81"/>
      <c r="LQ31" s="81"/>
      <c r="LR31" s="81"/>
      <c r="LS31" s="81"/>
      <c r="LT31" s="81"/>
      <c r="LU31" s="81"/>
      <c r="LV31" s="81"/>
      <c r="LW31" s="81"/>
      <c r="LX31" s="81"/>
      <c r="LY31" s="81"/>
      <c r="LZ31" s="82"/>
      <c r="MA31" s="80">
        <f>データ!DO7</f>
        <v>64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66.099999999999994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62.7</v>
      </c>
      <c r="FF52" s="110"/>
      <c r="FG52" s="110"/>
      <c r="FH52" s="110"/>
      <c r="FI52" s="110"/>
      <c r="FJ52" s="110"/>
      <c r="FK52" s="110"/>
      <c r="FL52" s="110"/>
      <c r="FM52" s="110"/>
      <c r="FN52" s="110"/>
      <c r="FO52" s="110"/>
      <c r="FP52" s="110"/>
      <c r="FQ52" s="110"/>
      <c r="FR52" s="110"/>
      <c r="FS52" s="110"/>
      <c r="FT52" s="110"/>
      <c r="FU52" s="110"/>
      <c r="FV52" s="110"/>
      <c r="FW52" s="110"/>
      <c r="FX52" s="110">
        <f>データ!BH7</f>
        <v>61.3</v>
      </c>
      <c r="FY52" s="110"/>
      <c r="FZ52" s="110"/>
      <c r="GA52" s="110"/>
      <c r="GB52" s="110"/>
      <c r="GC52" s="110"/>
      <c r="GD52" s="110"/>
      <c r="GE52" s="110"/>
      <c r="GF52" s="110"/>
      <c r="GG52" s="110"/>
      <c r="GH52" s="110"/>
      <c r="GI52" s="110"/>
      <c r="GJ52" s="110"/>
      <c r="GK52" s="110"/>
      <c r="GL52" s="110"/>
      <c r="GM52" s="110"/>
      <c r="GN52" s="110"/>
      <c r="GO52" s="110"/>
      <c r="GP52" s="110"/>
      <c r="GQ52" s="110">
        <f>データ!BI7</f>
        <v>61.2</v>
      </c>
      <c r="GR52" s="110"/>
      <c r="GS52" s="110"/>
      <c r="GT52" s="110"/>
      <c r="GU52" s="110"/>
      <c r="GV52" s="110"/>
      <c r="GW52" s="110"/>
      <c r="GX52" s="110"/>
      <c r="GY52" s="110"/>
      <c r="GZ52" s="110"/>
      <c r="HA52" s="110"/>
      <c r="HB52" s="110"/>
      <c r="HC52" s="110"/>
      <c r="HD52" s="110"/>
      <c r="HE52" s="110"/>
      <c r="HF52" s="110"/>
      <c r="HG52" s="110"/>
      <c r="HH52" s="110"/>
      <c r="HI52" s="110"/>
      <c r="HJ52" s="110">
        <f>データ!BJ7</f>
        <v>58.1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17053</v>
      </c>
      <c r="JD52" s="109"/>
      <c r="JE52" s="109"/>
      <c r="JF52" s="109"/>
      <c r="JG52" s="109"/>
      <c r="JH52" s="109"/>
      <c r="JI52" s="109"/>
      <c r="JJ52" s="109"/>
      <c r="JK52" s="109"/>
      <c r="JL52" s="109"/>
      <c r="JM52" s="109"/>
      <c r="JN52" s="109"/>
      <c r="JO52" s="109"/>
      <c r="JP52" s="109"/>
      <c r="JQ52" s="109"/>
      <c r="JR52" s="109"/>
      <c r="JS52" s="109"/>
      <c r="JT52" s="109"/>
      <c r="JU52" s="109"/>
      <c r="JV52" s="109">
        <f>データ!BR7</f>
        <v>14357</v>
      </c>
      <c r="JW52" s="109"/>
      <c r="JX52" s="109"/>
      <c r="JY52" s="109"/>
      <c r="JZ52" s="109"/>
      <c r="KA52" s="109"/>
      <c r="KB52" s="109"/>
      <c r="KC52" s="109"/>
      <c r="KD52" s="109"/>
      <c r="KE52" s="109"/>
      <c r="KF52" s="109"/>
      <c r="KG52" s="109"/>
      <c r="KH52" s="109"/>
      <c r="KI52" s="109"/>
      <c r="KJ52" s="109"/>
      <c r="KK52" s="109"/>
      <c r="KL52" s="109"/>
      <c r="KM52" s="109"/>
      <c r="KN52" s="109"/>
      <c r="KO52" s="109">
        <f>データ!BS7</f>
        <v>13504</v>
      </c>
      <c r="KP52" s="109"/>
      <c r="KQ52" s="109"/>
      <c r="KR52" s="109"/>
      <c r="KS52" s="109"/>
      <c r="KT52" s="109"/>
      <c r="KU52" s="109"/>
      <c r="KV52" s="109"/>
      <c r="KW52" s="109"/>
      <c r="KX52" s="109"/>
      <c r="KY52" s="109"/>
      <c r="KZ52" s="109"/>
      <c r="LA52" s="109"/>
      <c r="LB52" s="109"/>
      <c r="LC52" s="109"/>
      <c r="LD52" s="109"/>
      <c r="LE52" s="109"/>
      <c r="LF52" s="109"/>
      <c r="LG52" s="109"/>
      <c r="LH52" s="109">
        <f>データ!BT7</f>
        <v>13482</v>
      </c>
      <c r="LI52" s="109"/>
      <c r="LJ52" s="109"/>
      <c r="LK52" s="109"/>
      <c r="LL52" s="109"/>
      <c r="LM52" s="109"/>
      <c r="LN52" s="109"/>
      <c r="LO52" s="109"/>
      <c r="LP52" s="109"/>
      <c r="LQ52" s="109"/>
      <c r="LR52" s="109"/>
      <c r="LS52" s="109"/>
      <c r="LT52" s="109"/>
      <c r="LU52" s="109"/>
      <c r="LV52" s="109"/>
      <c r="LW52" s="109"/>
      <c r="LX52" s="109"/>
      <c r="LY52" s="109"/>
      <c r="LZ52" s="109"/>
      <c r="MA52" s="109">
        <f>データ!BU7</f>
        <v>11843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167286</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2430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oPEc8FM7/mrtxJgW3E3/1f7bplWSFEHlglDm9Ek7d+xi8Bn18MezOcjL5gV3rqNAiLHgLUq/u43JAckt3b4WQ==" saltValue="unTzsvCIV2c1HOR8eqUvZ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9"/>
      <c r="I4" s="150"/>
      <c r="J4" s="150"/>
      <c r="K4" s="150"/>
      <c r="L4" s="150"/>
      <c r="M4" s="150"/>
      <c r="N4" s="150"/>
      <c r="O4" s="150"/>
      <c r="P4" s="150"/>
      <c r="Q4" s="150"/>
      <c r="R4" s="150"/>
      <c r="S4" s="150"/>
      <c r="T4" s="150"/>
      <c r="U4" s="150"/>
      <c r="V4" s="150"/>
      <c r="W4" s="150"/>
      <c r="X4" s="150"/>
      <c r="Y4" s="144" t="s">
        <v>71</v>
      </c>
      <c r="Z4" s="145"/>
      <c r="AA4" s="145"/>
      <c r="AB4" s="145"/>
      <c r="AC4" s="145"/>
      <c r="AD4" s="145"/>
      <c r="AE4" s="145"/>
      <c r="AF4" s="145"/>
      <c r="AG4" s="145"/>
      <c r="AH4" s="145"/>
      <c r="AI4" s="146"/>
      <c r="AJ4" s="151" t="s">
        <v>72</v>
      </c>
      <c r="AK4" s="151"/>
      <c r="AL4" s="151"/>
      <c r="AM4" s="151"/>
      <c r="AN4" s="151"/>
      <c r="AO4" s="151"/>
      <c r="AP4" s="151"/>
      <c r="AQ4" s="151"/>
      <c r="AR4" s="151"/>
      <c r="AS4" s="151"/>
      <c r="AT4" s="151"/>
      <c r="AU4" s="152" t="s">
        <v>73</v>
      </c>
      <c r="AV4" s="151"/>
      <c r="AW4" s="151"/>
      <c r="AX4" s="151"/>
      <c r="AY4" s="151"/>
      <c r="AZ4" s="151"/>
      <c r="BA4" s="151"/>
      <c r="BB4" s="151"/>
      <c r="BC4" s="151"/>
      <c r="BD4" s="151"/>
      <c r="BE4" s="151"/>
      <c r="BF4" s="151" t="s">
        <v>74</v>
      </c>
      <c r="BG4" s="151"/>
      <c r="BH4" s="151"/>
      <c r="BI4" s="151"/>
      <c r="BJ4" s="151"/>
      <c r="BK4" s="151"/>
      <c r="BL4" s="151"/>
      <c r="BM4" s="151"/>
      <c r="BN4" s="151"/>
      <c r="BO4" s="151"/>
      <c r="BP4" s="151"/>
      <c r="BQ4" s="152" t="s">
        <v>75</v>
      </c>
      <c r="BR4" s="151"/>
      <c r="BS4" s="151"/>
      <c r="BT4" s="151"/>
      <c r="BU4" s="151"/>
      <c r="BV4" s="151"/>
      <c r="BW4" s="151"/>
      <c r="BX4" s="151"/>
      <c r="BY4" s="151"/>
      <c r="BZ4" s="151"/>
      <c r="CA4" s="151"/>
      <c r="CB4" s="151" t="s">
        <v>76</v>
      </c>
      <c r="CC4" s="151"/>
      <c r="CD4" s="151"/>
      <c r="CE4" s="151"/>
      <c r="CF4" s="151"/>
      <c r="CG4" s="151"/>
      <c r="CH4" s="151"/>
      <c r="CI4" s="151"/>
      <c r="CJ4" s="151"/>
      <c r="CK4" s="151"/>
      <c r="CL4" s="151"/>
      <c r="CM4" s="153" t="s">
        <v>77</v>
      </c>
      <c r="CN4" s="153" t="s">
        <v>78</v>
      </c>
      <c r="CO4" s="144" t="s">
        <v>79</v>
      </c>
      <c r="CP4" s="145"/>
      <c r="CQ4" s="145"/>
      <c r="CR4" s="145"/>
      <c r="CS4" s="145"/>
      <c r="CT4" s="145"/>
      <c r="CU4" s="145"/>
      <c r="CV4" s="145"/>
      <c r="CW4" s="145"/>
      <c r="CX4" s="145"/>
      <c r="CY4" s="146"/>
      <c r="CZ4" s="151" t="s">
        <v>80</v>
      </c>
      <c r="DA4" s="151"/>
      <c r="DB4" s="151"/>
      <c r="DC4" s="151"/>
      <c r="DD4" s="151"/>
      <c r="DE4" s="151"/>
      <c r="DF4" s="151"/>
      <c r="DG4" s="151"/>
      <c r="DH4" s="151"/>
      <c r="DI4" s="151"/>
      <c r="DJ4" s="151"/>
      <c r="DK4" s="144" t="s">
        <v>81</v>
      </c>
      <c r="DL4" s="145"/>
      <c r="DM4" s="145"/>
      <c r="DN4" s="145"/>
      <c r="DO4" s="145"/>
      <c r="DP4" s="145"/>
      <c r="DQ4" s="145"/>
      <c r="DR4" s="145"/>
      <c r="DS4" s="145"/>
      <c r="DT4" s="145"/>
      <c r="DU4" s="146"/>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109</v>
      </c>
      <c r="AM5" s="59" t="s">
        <v>110</v>
      </c>
      <c r="AN5" s="59" t="s">
        <v>111</v>
      </c>
      <c r="AO5" s="59" t="s">
        <v>102</v>
      </c>
      <c r="AP5" s="59" t="s">
        <v>103</v>
      </c>
      <c r="AQ5" s="59" t="s">
        <v>104</v>
      </c>
      <c r="AR5" s="59" t="s">
        <v>105</v>
      </c>
      <c r="AS5" s="59" t="s">
        <v>106</v>
      </c>
      <c r="AT5" s="59" t="s">
        <v>107</v>
      </c>
      <c r="AU5" s="59" t="s">
        <v>108</v>
      </c>
      <c r="AV5" s="59" t="s">
        <v>98</v>
      </c>
      <c r="AW5" s="59" t="s">
        <v>112</v>
      </c>
      <c r="AX5" s="59" t="s">
        <v>110</v>
      </c>
      <c r="AY5" s="59" t="s">
        <v>113</v>
      </c>
      <c r="AZ5" s="59" t="s">
        <v>102</v>
      </c>
      <c r="BA5" s="59" t="s">
        <v>103</v>
      </c>
      <c r="BB5" s="59" t="s">
        <v>104</v>
      </c>
      <c r="BC5" s="59" t="s">
        <v>105</v>
      </c>
      <c r="BD5" s="59" t="s">
        <v>106</v>
      </c>
      <c r="BE5" s="59" t="s">
        <v>107</v>
      </c>
      <c r="BF5" s="59" t="s">
        <v>108</v>
      </c>
      <c r="BG5" s="59" t="s">
        <v>114</v>
      </c>
      <c r="BH5" s="59" t="s">
        <v>99</v>
      </c>
      <c r="BI5" s="59" t="s">
        <v>110</v>
      </c>
      <c r="BJ5" s="59" t="s">
        <v>101</v>
      </c>
      <c r="BK5" s="59" t="s">
        <v>102</v>
      </c>
      <c r="BL5" s="59" t="s">
        <v>103</v>
      </c>
      <c r="BM5" s="59" t="s">
        <v>104</v>
      </c>
      <c r="BN5" s="59" t="s">
        <v>105</v>
      </c>
      <c r="BO5" s="59" t="s">
        <v>106</v>
      </c>
      <c r="BP5" s="59" t="s">
        <v>107</v>
      </c>
      <c r="BQ5" s="59" t="s">
        <v>108</v>
      </c>
      <c r="BR5" s="59" t="s">
        <v>98</v>
      </c>
      <c r="BS5" s="59" t="s">
        <v>99</v>
      </c>
      <c r="BT5" s="59" t="s">
        <v>110</v>
      </c>
      <c r="BU5" s="59" t="s">
        <v>101</v>
      </c>
      <c r="BV5" s="59" t="s">
        <v>102</v>
      </c>
      <c r="BW5" s="59" t="s">
        <v>103</v>
      </c>
      <c r="BX5" s="59" t="s">
        <v>104</v>
      </c>
      <c r="BY5" s="59" t="s">
        <v>105</v>
      </c>
      <c r="BZ5" s="59" t="s">
        <v>106</v>
      </c>
      <c r="CA5" s="59" t="s">
        <v>107</v>
      </c>
      <c r="CB5" s="59" t="s">
        <v>108</v>
      </c>
      <c r="CC5" s="59" t="s">
        <v>98</v>
      </c>
      <c r="CD5" s="59" t="s">
        <v>99</v>
      </c>
      <c r="CE5" s="59" t="s">
        <v>115</v>
      </c>
      <c r="CF5" s="59" t="s">
        <v>101</v>
      </c>
      <c r="CG5" s="59" t="s">
        <v>102</v>
      </c>
      <c r="CH5" s="59" t="s">
        <v>103</v>
      </c>
      <c r="CI5" s="59" t="s">
        <v>104</v>
      </c>
      <c r="CJ5" s="59" t="s">
        <v>105</v>
      </c>
      <c r="CK5" s="59" t="s">
        <v>106</v>
      </c>
      <c r="CL5" s="59" t="s">
        <v>107</v>
      </c>
      <c r="CM5" s="154"/>
      <c r="CN5" s="154"/>
      <c r="CO5" s="59" t="s">
        <v>108</v>
      </c>
      <c r="CP5" s="59" t="s">
        <v>116</v>
      </c>
      <c r="CQ5" s="59" t="s">
        <v>109</v>
      </c>
      <c r="CR5" s="59" t="s">
        <v>110</v>
      </c>
      <c r="CS5" s="59" t="s">
        <v>113</v>
      </c>
      <c r="CT5" s="59" t="s">
        <v>102</v>
      </c>
      <c r="CU5" s="59" t="s">
        <v>103</v>
      </c>
      <c r="CV5" s="59" t="s">
        <v>104</v>
      </c>
      <c r="CW5" s="59" t="s">
        <v>105</v>
      </c>
      <c r="CX5" s="59" t="s">
        <v>106</v>
      </c>
      <c r="CY5" s="59" t="s">
        <v>107</v>
      </c>
      <c r="CZ5" s="59" t="s">
        <v>97</v>
      </c>
      <c r="DA5" s="59" t="s">
        <v>98</v>
      </c>
      <c r="DB5" s="59" t="s">
        <v>117</v>
      </c>
      <c r="DC5" s="59" t="s">
        <v>110</v>
      </c>
      <c r="DD5" s="59" t="s">
        <v>101</v>
      </c>
      <c r="DE5" s="59" t="s">
        <v>102</v>
      </c>
      <c r="DF5" s="59" t="s">
        <v>103</v>
      </c>
      <c r="DG5" s="59" t="s">
        <v>104</v>
      </c>
      <c r="DH5" s="59" t="s">
        <v>105</v>
      </c>
      <c r="DI5" s="59" t="s">
        <v>106</v>
      </c>
      <c r="DJ5" s="59" t="s">
        <v>44</v>
      </c>
      <c r="DK5" s="59" t="s">
        <v>108</v>
      </c>
      <c r="DL5" s="59" t="s">
        <v>98</v>
      </c>
      <c r="DM5" s="59" t="s">
        <v>99</v>
      </c>
      <c r="DN5" s="59" t="s">
        <v>100</v>
      </c>
      <c r="DO5" s="59" t="s">
        <v>111</v>
      </c>
      <c r="DP5" s="59" t="s">
        <v>102</v>
      </c>
      <c r="DQ5" s="59" t="s">
        <v>103</v>
      </c>
      <c r="DR5" s="59" t="s">
        <v>104</v>
      </c>
      <c r="DS5" s="59" t="s">
        <v>105</v>
      </c>
      <c r="DT5" s="59" t="s">
        <v>106</v>
      </c>
      <c r="DU5" s="59" t="s">
        <v>107</v>
      </c>
    </row>
    <row r="6" spans="1:125" s="66" customFormat="1" x14ac:dyDescent="0.15">
      <c r="A6" s="49" t="s">
        <v>118</v>
      </c>
      <c r="B6" s="60">
        <f>B8</f>
        <v>2017</v>
      </c>
      <c r="C6" s="60">
        <f t="shared" ref="C6:X6" si="1">C8</f>
        <v>22012</v>
      </c>
      <c r="D6" s="60">
        <f t="shared" si="1"/>
        <v>47</v>
      </c>
      <c r="E6" s="60">
        <f t="shared" si="1"/>
        <v>14</v>
      </c>
      <c r="F6" s="60">
        <f t="shared" si="1"/>
        <v>0</v>
      </c>
      <c r="G6" s="60">
        <f t="shared" si="1"/>
        <v>2</v>
      </c>
      <c r="H6" s="60" t="str">
        <f>SUBSTITUTE(H8,"　","")</f>
        <v>青森県青森市</v>
      </c>
      <c r="I6" s="60" t="str">
        <f t="shared" si="1"/>
        <v>青森市文化会館地下駐車場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35</v>
      </c>
      <c r="S6" s="62" t="str">
        <f t="shared" si="1"/>
        <v>公共施設</v>
      </c>
      <c r="T6" s="62" t="str">
        <f t="shared" si="1"/>
        <v>無</v>
      </c>
      <c r="U6" s="63">
        <f t="shared" si="1"/>
        <v>3675</v>
      </c>
      <c r="V6" s="63">
        <f t="shared" si="1"/>
        <v>114</v>
      </c>
      <c r="W6" s="63">
        <f t="shared" si="1"/>
        <v>210</v>
      </c>
      <c r="X6" s="62" t="str">
        <f t="shared" si="1"/>
        <v>代行制</v>
      </c>
      <c r="Y6" s="64">
        <f>IF(Y8="-",NA(),Y8)</f>
        <v>295.2</v>
      </c>
      <c r="Z6" s="64">
        <f t="shared" ref="Z6:AH6" si="2">IF(Z8="-",NA(),Z8)</f>
        <v>268.39999999999998</v>
      </c>
      <c r="AA6" s="64">
        <f t="shared" si="2"/>
        <v>258.10000000000002</v>
      </c>
      <c r="AB6" s="64">
        <f t="shared" si="2"/>
        <v>257.60000000000002</v>
      </c>
      <c r="AC6" s="64">
        <f t="shared" si="2"/>
        <v>238.4</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66.099999999999994</v>
      </c>
      <c r="BG6" s="64">
        <f t="shared" ref="BG6:BO6" si="5">IF(BG8="-",NA(),BG8)</f>
        <v>62.7</v>
      </c>
      <c r="BH6" s="64">
        <f t="shared" si="5"/>
        <v>61.3</v>
      </c>
      <c r="BI6" s="64">
        <f t="shared" si="5"/>
        <v>61.2</v>
      </c>
      <c r="BJ6" s="64">
        <f t="shared" si="5"/>
        <v>58.1</v>
      </c>
      <c r="BK6" s="64">
        <f t="shared" si="5"/>
        <v>15.3</v>
      </c>
      <c r="BL6" s="64">
        <f t="shared" si="5"/>
        <v>11.2</v>
      </c>
      <c r="BM6" s="64">
        <f t="shared" si="5"/>
        <v>8</v>
      </c>
      <c r="BN6" s="64">
        <f t="shared" si="5"/>
        <v>13.7</v>
      </c>
      <c r="BO6" s="64">
        <f t="shared" si="5"/>
        <v>7.5</v>
      </c>
      <c r="BP6" s="61" t="str">
        <f>IF(BP8="-","",IF(BP8="-","【-】","【"&amp;SUBSTITUTE(TEXT(BP8,"#,##0.0"),"-","△")&amp;"】"))</f>
        <v>【26.4】</v>
      </c>
      <c r="BQ6" s="65">
        <f>IF(BQ8="-",NA(),BQ8)</f>
        <v>17053</v>
      </c>
      <c r="BR6" s="65">
        <f t="shared" ref="BR6:BZ6" si="6">IF(BR8="-",NA(),BR8)</f>
        <v>14357</v>
      </c>
      <c r="BS6" s="65">
        <f t="shared" si="6"/>
        <v>13504</v>
      </c>
      <c r="BT6" s="65">
        <f t="shared" si="6"/>
        <v>13482</v>
      </c>
      <c r="BU6" s="65">
        <f t="shared" si="6"/>
        <v>11843</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119</v>
      </c>
      <c r="CM6" s="63">
        <f t="shared" ref="CM6:CN6" si="7">CM8</f>
        <v>167286</v>
      </c>
      <c r="CN6" s="63">
        <f t="shared" si="7"/>
        <v>2430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f>IF(DK8="-",NA(),DK8)</f>
        <v>80.7</v>
      </c>
      <c r="DL6" s="64">
        <f t="shared" ref="DL6:DT6" si="9">IF(DL8="-",NA(),DL8)</f>
        <v>72.8</v>
      </c>
      <c r="DM6" s="64">
        <f t="shared" si="9"/>
        <v>69.3</v>
      </c>
      <c r="DN6" s="64">
        <f t="shared" si="9"/>
        <v>69.3</v>
      </c>
      <c r="DO6" s="64">
        <f t="shared" si="9"/>
        <v>64</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121</v>
      </c>
      <c r="B7" s="60">
        <f t="shared" ref="B7:X7" si="10">B8</f>
        <v>2017</v>
      </c>
      <c r="C7" s="60">
        <f t="shared" si="10"/>
        <v>22012</v>
      </c>
      <c r="D7" s="60">
        <f t="shared" si="10"/>
        <v>47</v>
      </c>
      <c r="E7" s="60">
        <f t="shared" si="10"/>
        <v>14</v>
      </c>
      <c r="F7" s="60">
        <f t="shared" si="10"/>
        <v>0</v>
      </c>
      <c r="G7" s="60">
        <f t="shared" si="10"/>
        <v>2</v>
      </c>
      <c r="H7" s="60" t="str">
        <f t="shared" si="10"/>
        <v>青森県　青森市</v>
      </c>
      <c r="I7" s="60" t="str">
        <f t="shared" si="10"/>
        <v>青森市文化会館地下駐車場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35</v>
      </c>
      <c r="S7" s="62" t="str">
        <f t="shared" si="10"/>
        <v>公共施設</v>
      </c>
      <c r="T7" s="62" t="str">
        <f t="shared" si="10"/>
        <v>無</v>
      </c>
      <c r="U7" s="63">
        <f t="shared" si="10"/>
        <v>3675</v>
      </c>
      <c r="V7" s="63">
        <f t="shared" si="10"/>
        <v>114</v>
      </c>
      <c r="W7" s="63">
        <f t="shared" si="10"/>
        <v>210</v>
      </c>
      <c r="X7" s="62" t="str">
        <f t="shared" si="10"/>
        <v>代行制</v>
      </c>
      <c r="Y7" s="64">
        <f>Y8</f>
        <v>295.2</v>
      </c>
      <c r="Z7" s="64">
        <f t="shared" ref="Z7:AH7" si="11">Z8</f>
        <v>268.39999999999998</v>
      </c>
      <c r="AA7" s="64">
        <f t="shared" si="11"/>
        <v>258.10000000000002</v>
      </c>
      <c r="AB7" s="64">
        <f t="shared" si="11"/>
        <v>257.60000000000002</v>
      </c>
      <c r="AC7" s="64">
        <f t="shared" si="11"/>
        <v>238.4</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66.099999999999994</v>
      </c>
      <c r="BG7" s="64">
        <f t="shared" ref="BG7:BO7" si="14">BG8</f>
        <v>62.7</v>
      </c>
      <c r="BH7" s="64">
        <f t="shared" si="14"/>
        <v>61.3</v>
      </c>
      <c r="BI7" s="64">
        <f t="shared" si="14"/>
        <v>61.2</v>
      </c>
      <c r="BJ7" s="64">
        <f t="shared" si="14"/>
        <v>58.1</v>
      </c>
      <c r="BK7" s="64">
        <f t="shared" si="14"/>
        <v>15.3</v>
      </c>
      <c r="BL7" s="64">
        <f t="shared" si="14"/>
        <v>11.2</v>
      </c>
      <c r="BM7" s="64">
        <f t="shared" si="14"/>
        <v>8</v>
      </c>
      <c r="BN7" s="64">
        <f t="shared" si="14"/>
        <v>13.7</v>
      </c>
      <c r="BO7" s="64">
        <f t="shared" si="14"/>
        <v>7.5</v>
      </c>
      <c r="BP7" s="61"/>
      <c r="BQ7" s="65">
        <f>BQ8</f>
        <v>17053</v>
      </c>
      <c r="BR7" s="65">
        <f t="shared" ref="BR7:BZ7" si="15">BR8</f>
        <v>14357</v>
      </c>
      <c r="BS7" s="65">
        <f t="shared" si="15"/>
        <v>13504</v>
      </c>
      <c r="BT7" s="65">
        <f t="shared" si="15"/>
        <v>13482</v>
      </c>
      <c r="BU7" s="65">
        <f t="shared" si="15"/>
        <v>11843</v>
      </c>
      <c r="BV7" s="65">
        <f t="shared" si="15"/>
        <v>19003</v>
      </c>
      <c r="BW7" s="65">
        <f t="shared" si="15"/>
        <v>19615</v>
      </c>
      <c r="BX7" s="65">
        <f t="shared" si="15"/>
        <v>21116</v>
      </c>
      <c r="BY7" s="65">
        <f t="shared" si="15"/>
        <v>20714</v>
      </c>
      <c r="BZ7" s="65">
        <f t="shared" si="15"/>
        <v>16622</v>
      </c>
      <c r="CA7" s="63"/>
      <c r="CB7" s="64" t="s">
        <v>122</v>
      </c>
      <c r="CC7" s="64" t="s">
        <v>122</v>
      </c>
      <c r="CD7" s="64" t="s">
        <v>122</v>
      </c>
      <c r="CE7" s="64" t="s">
        <v>122</v>
      </c>
      <c r="CF7" s="64" t="s">
        <v>122</v>
      </c>
      <c r="CG7" s="64" t="s">
        <v>122</v>
      </c>
      <c r="CH7" s="64" t="s">
        <v>122</v>
      </c>
      <c r="CI7" s="64" t="s">
        <v>122</v>
      </c>
      <c r="CJ7" s="64" t="s">
        <v>122</v>
      </c>
      <c r="CK7" s="64" t="s">
        <v>120</v>
      </c>
      <c r="CL7" s="61"/>
      <c r="CM7" s="63">
        <f>CM8</f>
        <v>167286</v>
      </c>
      <c r="CN7" s="63">
        <f>CN8</f>
        <v>2430</v>
      </c>
      <c r="CO7" s="64" t="s">
        <v>122</v>
      </c>
      <c r="CP7" s="64" t="s">
        <v>122</v>
      </c>
      <c r="CQ7" s="64" t="s">
        <v>122</v>
      </c>
      <c r="CR7" s="64" t="s">
        <v>122</v>
      </c>
      <c r="CS7" s="64" t="s">
        <v>122</v>
      </c>
      <c r="CT7" s="64" t="s">
        <v>122</v>
      </c>
      <c r="CU7" s="64" t="s">
        <v>122</v>
      </c>
      <c r="CV7" s="64" t="s">
        <v>122</v>
      </c>
      <c r="CW7" s="64" t="s">
        <v>122</v>
      </c>
      <c r="CX7" s="64" t="s">
        <v>120</v>
      </c>
      <c r="CY7" s="61"/>
      <c r="CZ7" s="64">
        <f>CZ8</f>
        <v>0</v>
      </c>
      <c r="DA7" s="64">
        <f t="shared" ref="DA7:DI7" si="16">DA8</f>
        <v>0</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f>DK8</f>
        <v>80.7</v>
      </c>
      <c r="DL7" s="64">
        <f t="shared" ref="DL7:DT7" si="17">DL8</f>
        <v>72.8</v>
      </c>
      <c r="DM7" s="64">
        <f t="shared" si="17"/>
        <v>69.3</v>
      </c>
      <c r="DN7" s="64">
        <f t="shared" si="17"/>
        <v>69.3</v>
      </c>
      <c r="DO7" s="64">
        <f t="shared" si="17"/>
        <v>64</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22012</v>
      </c>
      <c r="D8" s="67">
        <v>47</v>
      </c>
      <c r="E8" s="67">
        <v>14</v>
      </c>
      <c r="F8" s="67">
        <v>0</v>
      </c>
      <c r="G8" s="67">
        <v>2</v>
      </c>
      <c r="H8" s="67" t="s">
        <v>123</v>
      </c>
      <c r="I8" s="67" t="s">
        <v>124</v>
      </c>
      <c r="J8" s="67" t="s">
        <v>125</v>
      </c>
      <c r="K8" s="67" t="s">
        <v>126</v>
      </c>
      <c r="L8" s="67" t="s">
        <v>127</v>
      </c>
      <c r="M8" s="67" t="s">
        <v>128</v>
      </c>
      <c r="N8" s="67" t="s">
        <v>129</v>
      </c>
      <c r="O8" s="68" t="s">
        <v>130</v>
      </c>
      <c r="P8" s="69" t="s">
        <v>131</v>
      </c>
      <c r="Q8" s="69" t="s">
        <v>132</v>
      </c>
      <c r="R8" s="70">
        <v>35</v>
      </c>
      <c r="S8" s="69" t="s">
        <v>133</v>
      </c>
      <c r="T8" s="69" t="s">
        <v>134</v>
      </c>
      <c r="U8" s="70">
        <v>3675</v>
      </c>
      <c r="V8" s="70">
        <v>114</v>
      </c>
      <c r="W8" s="70">
        <v>210</v>
      </c>
      <c r="X8" s="69" t="s">
        <v>135</v>
      </c>
      <c r="Y8" s="71">
        <v>295.2</v>
      </c>
      <c r="Z8" s="71">
        <v>268.39999999999998</v>
      </c>
      <c r="AA8" s="71">
        <v>258.10000000000002</v>
      </c>
      <c r="AB8" s="71">
        <v>257.60000000000002</v>
      </c>
      <c r="AC8" s="71">
        <v>238.4</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66.099999999999994</v>
      </c>
      <c r="BG8" s="71">
        <v>62.7</v>
      </c>
      <c r="BH8" s="71">
        <v>61.3</v>
      </c>
      <c r="BI8" s="71">
        <v>61.2</v>
      </c>
      <c r="BJ8" s="71">
        <v>58.1</v>
      </c>
      <c r="BK8" s="71">
        <v>15.3</v>
      </c>
      <c r="BL8" s="71">
        <v>11.2</v>
      </c>
      <c r="BM8" s="71">
        <v>8</v>
      </c>
      <c r="BN8" s="71">
        <v>13.7</v>
      </c>
      <c r="BO8" s="71">
        <v>7.5</v>
      </c>
      <c r="BP8" s="68">
        <v>26.4</v>
      </c>
      <c r="BQ8" s="72">
        <v>17053</v>
      </c>
      <c r="BR8" s="72">
        <v>14357</v>
      </c>
      <c r="BS8" s="72">
        <v>13504</v>
      </c>
      <c r="BT8" s="73">
        <v>13482</v>
      </c>
      <c r="BU8" s="73">
        <v>11843</v>
      </c>
      <c r="BV8" s="72">
        <v>19003</v>
      </c>
      <c r="BW8" s="72">
        <v>19615</v>
      </c>
      <c r="BX8" s="72">
        <v>21116</v>
      </c>
      <c r="BY8" s="72">
        <v>20714</v>
      </c>
      <c r="BZ8" s="72">
        <v>16622</v>
      </c>
      <c r="CA8" s="70">
        <v>15069</v>
      </c>
      <c r="CB8" s="71" t="s">
        <v>127</v>
      </c>
      <c r="CC8" s="71" t="s">
        <v>127</v>
      </c>
      <c r="CD8" s="71" t="s">
        <v>127</v>
      </c>
      <c r="CE8" s="71" t="s">
        <v>127</v>
      </c>
      <c r="CF8" s="71" t="s">
        <v>127</v>
      </c>
      <c r="CG8" s="71" t="s">
        <v>127</v>
      </c>
      <c r="CH8" s="71" t="s">
        <v>127</v>
      </c>
      <c r="CI8" s="71" t="s">
        <v>127</v>
      </c>
      <c r="CJ8" s="71" t="s">
        <v>127</v>
      </c>
      <c r="CK8" s="71" t="s">
        <v>127</v>
      </c>
      <c r="CL8" s="68" t="s">
        <v>127</v>
      </c>
      <c r="CM8" s="70">
        <v>167286</v>
      </c>
      <c r="CN8" s="70">
        <v>2430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192.7</v>
      </c>
      <c r="DF8" s="71">
        <v>141.9</v>
      </c>
      <c r="DG8" s="71">
        <v>181.6</v>
      </c>
      <c r="DH8" s="71">
        <v>148.9</v>
      </c>
      <c r="DI8" s="71">
        <v>135.30000000000001</v>
      </c>
      <c r="DJ8" s="68">
        <v>120.3</v>
      </c>
      <c r="DK8" s="71">
        <v>80.7</v>
      </c>
      <c r="DL8" s="71">
        <v>72.8</v>
      </c>
      <c r="DM8" s="71">
        <v>69.3</v>
      </c>
      <c r="DN8" s="71">
        <v>69.3</v>
      </c>
      <c r="DO8" s="71">
        <v>64</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2018-12-07T10:27:13Z</dcterms:created>
  <dcterms:modified xsi:type="dcterms:W3CDTF">2019-02-01T07:16:51Z</dcterms:modified>
  <cp:category/>
</cp:coreProperties>
</file>