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071000___財政課\令和5年度\公営企業\02_照会\060129〆公営企業に係る経営比較分析表（令和4年度決算）の分析等について（依頼）\02_県提出\駐車場\0215県より\"/>
    </mc:Choice>
  </mc:AlternateContent>
  <workbookProtection workbookAlgorithmName="SHA-512" workbookHashValue="VdDMtBPH75kUKpAkox70kse8OOE/gHvYsY6TO/MSCGneDoO16VBHzsLj+BxtTlicYv9IfMTIno4ilgIC+b+srA==" workbookSaltValue="jlT4d6kzWRYMAQmVs3JAFQ==" workbookSpinCount="100000" lockStructure="1"/>
  <bookViews>
    <workbookView xWindow="0" yWindow="0" windowWidth="28800" windowHeight="111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IE76" i="4"/>
  <c r="GQ30" i="4"/>
  <c r="BZ30" i="4"/>
  <c r="LT76" i="4"/>
  <c r="GQ51" i="4"/>
  <c r="LH30" i="4"/>
  <c r="BZ51" i="4"/>
  <c r="FX30" i="4"/>
  <c r="BG30" i="4"/>
  <c r="LE76" i="4"/>
  <c r="FX51" i="4"/>
  <c r="HP76" i="4"/>
  <c r="AV76" i="4"/>
  <c r="KO51" i="4"/>
  <c r="KO30" i="4"/>
  <c r="BG51" i="4"/>
  <c r="KP76" i="4"/>
  <c r="HA76" i="4"/>
  <c r="AN51" i="4"/>
  <c r="FE30" i="4"/>
  <c r="AG76" i="4"/>
  <c r="FE51" i="4"/>
  <c r="AN30" i="4"/>
  <c r="JV51" i="4"/>
  <c r="JV30" i="4"/>
  <c r="R76" i="4"/>
  <c r="JC51" i="4"/>
  <c r="KA76" i="4"/>
  <c r="EL51" i="4"/>
  <c r="JC30" i="4"/>
  <c r="GL76" i="4"/>
  <c r="U51" i="4"/>
  <c r="EL30" i="4"/>
  <c r="U30"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<sst xmlns="http://schemas.openxmlformats.org/spreadsheetml/2006/main" count="278" uniqueCount="135">
  <si>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</si>
  <si>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</si>
  <si>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</si>
  <si>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</si>
  <si>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</si>
  <si>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</si>
  <si>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</si>
  <si>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</si>
  <si>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</si>
  <si>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</si>
  <si>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</si>
  <si>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</si>
  <si>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</si>
  <si>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</si>
  <si>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</si>
  <si>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</si>
  <si>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</si>
  <si>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</si>
  <si>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</si>
  <si>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</si>
  <si>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</si>
  <si>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</si>
  <si>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</si>
  <si>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</si>
  <si>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</si>
  <si>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</si>
  <si>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</si>
  <si>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</si>
  <si>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</si>
  <si>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</si>
  <si>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</si>
  <si>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</si>
  <si>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</si>
  <si>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</si>
  <si>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</si>
  <si>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</si>
  <si>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</si>
  <si>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</si>
  <si>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</si>
  <si>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</si>
  <si>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</si>
  <si>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</si>
  <si>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</si>
  <si>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</si>
  <si>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</si>
  <si>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</si>
  <si>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</si>
  <si>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</si>
  <si>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</si>
  <si>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</si>
  <si>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</si>
  <si>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</si>
  <si>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</si>
  <si>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</si>
  <si>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</si>
  <si>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</si>
  <si>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</si>
  <si>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</si>
  <si>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</si>
  <si>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</si>
  <si>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</si>
  <si>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</si>
  <si>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</si>
  <si>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</si>
  <si>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</si>
  <si>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</si>
  <si>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</si>
  <si>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</si>
  <si>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</si>
  <si>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</si>
  <si>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</si>
  <si>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</si>
  <si>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</si>
  <si>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</si>
  <si>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</si>
  <si>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</si>
  <si>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</si>
  <si>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</si>
  <si>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</si>
  <si>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</si>
  <si>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</si>
  <si>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</si>
  <si>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</si>
  <si>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</si>
  <si>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</si>
  <si>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</si>
  <si>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</si>
  <si>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</si>
  <si>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</si>
  <si>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</si>
  <si>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</si>
  <si>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</si>
  <si>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</si>
  <si>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</si>
  <si>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</si>
  <si>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</si>
  <si>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</si>
  <si>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</si>
  <si>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</si>
  <si>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</si>
  <si>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</si>
  <si>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</si>
  <si>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</si>
  <si>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当該値(N-2)</t>
    <phoneticPr fontId="5"/>
  </si>
  <si>
    <t>当該値(N-1)</t>
    <phoneticPr fontId="5"/>
  </si>
  <si>
    <t>当該値(N-3)</t>
    <phoneticPr fontId="5"/>
  </si>
  <si>
    <t>当該値(N-1)</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</si>
  <si>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</si>
  <si>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</si>
  <si>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</si>
  <si>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</si>
  <si>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</si>
  <si>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</si>
  <si>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</si>
  <si>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青森市</t>
  </si>
  <si>
    <t>青森駅前公園地下駐車場</t>
  </si>
  <si>
    <t>法非適用</t>
  </si>
  <si>
    <t>駐車場整備事業</t>
  </si>
  <si>
    <t>-</t>
  </si>
  <si>
    <t>Ａ２Ｂ１</t>
  </si>
  <si>
    <t>非設置</t>
  </si>
  <si>
    <t>該当数値なし</t>
  </si>
  <si>
    <t>都市計画駐車場 届出駐車場 附置義務駐車施設</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</si>
  <si>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</si>
  <si>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</si>
  <si>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</si>
  <si>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</si>
  <si>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</si>
  <si>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</si>
  <si>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</si>
  <si>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</si>
  <si>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稼働率は、新型コロナウイルス感染症拡大の影響を受け、令和2年度と令和3年度は減少したものの、令和4年度に入り、新型コロナウイルス感染症の感染者数が一定程度落ち着きを見せたことにより、増加傾向になっている。
　令和4年度稼働率は、新型コロナウイルスの影響前の令和元年度の水準まで回復していないものの、依然として、類似施設平均の178.3％を大きく上回り、391.7％と高い水準を維持し、駐車場としての需要は高いものとなっている。</t>
    <phoneticPr fontId="5"/>
  </si>
  <si>
    <t>　当該施設は、類似施設平均と比較して、収益的収支比率や駐車場としての需要が高く、経営における安定性があることから、今後も引き続き、安全・安心な施設を維持しながら、安定的な経営に努めていく。</t>
    <rPh sb="1" eb="3">
      <t>トウガイ</t>
    </rPh>
    <rPh sb="3" eb="5">
      <t>シセツ</t>
    </rPh>
    <rPh sb="7" eb="9">
      <t>ルイジ</t>
    </rPh>
    <rPh sb="9" eb="11">
      <t>シセツ</t>
    </rPh>
    <rPh sb="11" eb="13">
      <t>ヘイキン</t>
    </rPh>
    <rPh sb="14" eb="16">
      <t>ヒカク</t>
    </rPh>
    <rPh sb="19" eb="22">
      <t>シュウエキテキ</t>
    </rPh>
    <rPh sb="22" eb="24">
      <t>シュウシ</t>
    </rPh>
    <rPh sb="24" eb="26">
      <t>ヒリツ</t>
    </rPh>
    <rPh sb="27" eb="30">
      <t>チュウシャジョウ</t>
    </rPh>
    <rPh sb="34" eb="36">
      <t>ジュヨウ</t>
    </rPh>
    <rPh sb="37" eb="38">
      <t>タカ</t>
    </rPh>
    <rPh sb="40" eb="42">
      <t>ケイエイ</t>
    </rPh>
    <rPh sb="46" eb="49">
      <t>アンテイセイ</t>
    </rPh>
    <rPh sb="71" eb="73">
      <t>シセツ</t>
    </rPh>
    <rPh sb="74" eb="76">
      <t>イジ</t>
    </rPh>
    <rPh sb="81" eb="84">
      <t>アンテイテキ</t>
    </rPh>
    <rPh sb="85" eb="87">
      <t>ケイエイ</t>
    </rPh>
    <rPh sb="88" eb="89">
      <t>ツト</t>
    </rPh>
    <phoneticPr fontId="5"/>
  </si>
  <si>
    <t>　収益的収支比率については、新型コロナウイルス感染症の影響を受ける前の令和元年度の水準まで回復していないものの、前年度に比べ18.9ポイント増加し、類似施設平均も上回っている。
　他会計からの補助金もなく、比較的安定した経営状況となっている。</t>
    <rPh sb="1" eb="4">
      <t>シュウエキテキ</t>
    </rPh>
    <rPh sb="4" eb="6">
      <t>シュウシ</t>
    </rPh>
    <rPh sb="6" eb="8">
      <t>ヒリツ</t>
    </rPh>
    <rPh sb="14" eb="16">
      <t>シンガタ</t>
    </rPh>
    <rPh sb="23" eb="26">
      <t>カンセンショウ</t>
    </rPh>
    <rPh sb="27" eb="29">
      <t>エイキョウ</t>
    </rPh>
    <rPh sb="30" eb="31">
      <t>ウ</t>
    </rPh>
    <rPh sb="33" eb="34">
      <t>マエ</t>
    </rPh>
    <rPh sb="35" eb="37">
      <t>レイワ</t>
    </rPh>
    <rPh sb="37" eb="39">
      <t>ガンネン</t>
    </rPh>
    <rPh sb="39" eb="40">
      <t>ド</t>
    </rPh>
    <rPh sb="41" eb="43">
      <t>スイジュン</t>
    </rPh>
    <rPh sb="45" eb="47">
      <t>カイフク</t>
    </rPh>
    <rPh sb="56" eb="59">
      <t>ゼンネンド</t>
    </rPh>
    <rPh sb="60" eb="61">
      <t>クラ</t>
    </rPh>
    <rPh sb="70" eb="72">
      <t>ゾウカ</t>
    </rPh>
    <rPh sb="74" eb="76">
      <t>ルイジ</t>
    </rPh>
    <rPh sb="76" eb="78">
      <t>シセツ</t>
    </rPh>
    <rPh sb="78" eb="80">
      <t>ヘイキン</t>
    </rPh>
    <rPh sb="81" eb="83">
      <t>ウワマワ</t>
    </rPh>
    <rPh sb="90" eb="91">
      <t>タ</t>
    </rPh>
    <rPh sb="91" eb="93">
      <t>カイケイ</t>
    </rPh>
    <rPh sb="96" eb="99">
      <t>ホジョキン</t>
    </rPh>
    <rPh sb="103" eb="106">
      <t>ヒカクテキ</t>
    </rPh>
    <rPh sb="106" eb="108">
      <t>アンテイ</t>
    </rPh>
    <rPh sb="110" eb="112">
      <t>ケイエイ</t>
    </rPh>
    <rPh sb="112" eb="114">
      <t>ジョウキョウ</t>
    </rPh>
    <phoneticPr fontId="5"/>
  </si>
  <si>
    <t>【⑩企業債残高対料金収入比率のR2報告数値に誤り。誤：235.8％→正：0％】
　企業債の償還が終了したため、企業債残高対料金収入比率は0％となっている。</t>
    <rPh sb="2" eb="4">
      <t>キギョウ</t>
    </rPh>
    <rPh sb="4" eb="5">
      <t>サイ</t>
    </rPh>
    <rPh sb="5" eb="7">
      <t>ザンダカ</t>
    </rPh>
    <rPh sb="7" eb="8">
      <t>タイ</t>
    </rPh>
    <rPh sb="8" eb="10">
      <t>リョウキン</t>
    </rPh>
    <rPh sb="10" eb="12">
      <t>シュウニュウ</t>
    </rPh>
    <rPh sb="12" eb="14">
      <t>ヒリツ</t>
    </rPh>
    <rPh sb="17" eb="19">
      <t>ホウコク</t>
    </rPh>
    <rPh sb="19" eb="21">
      <t>スウチ</t>
    </rPh>
    <rPh sb="22" eb="23">
      <t>アヤマ</t>
    </rPh>
    <rPh sb="25" eb="26">
      <t>アヤマ</t>
    </rPh>
    <rPh sb="34" eb="35">
      <t>セイ</t>
    </rPh>
    <rPh sb="41" eb="43">
      <t>キギョウ</t>
    </rPh>
    <rPh sb="43" eb="44">
      <t>サイ</t>
    </rPh>
    <rPh sb="45" eb="47">
      <t>ショウカン</t>
    </rPh>
    <rPh sb="48" eb="50">
      <t>シュウリョウ</t>
    </rPh>
    <rPh sb="55" eb="57">
      <t>キギョウ</t>
    </rPh>
    <rPh sb="57" eb="58">
      <t>サイ</t>
    </rPh>
    <rPh sb="58" eb="60">
      <t>ザンダカ</t>
    </rPh>
    <rPh sb="60" eb="61">
      <t>タイ</t>
    </rPh>
    <rPh sb="61" eb="63">
      <t>リョウキン</t>
    </rPh>
    <rPh sb="63" eb="65">
      <t>シュウニュウ</t>
    </rPh>
    <rPh sb="65" eb="6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</si>
</sst>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187.5</c:v>
                </c:pt>
                <c:pt idx="1">
                  <c:v>181.2</c:v>
                </c:pt>
                <c:pt idx="2">
                  <c:v>132.4</c:v>
                </c:pt>
                <c:pt idx="3">
                  <c:v>154.9</c:v>
                </c:pt>
                <c:pt idx="4">
                  <c:v>173.8</c:v>
                </c:pt>
              </c:numCache>
            </c:numRef>
          </c:val>
          <c:extLst xmlns:c16r2="http://schemas.microsoft.com/office/drawing/2015/06/chart">
            <c:ext xmlns:c16="http://schemas.microsoft.com/office/drawing/2014/chart" uri="{C3380CC4-5D6E-409C-BE32-E72D297353CC}">
              <c16:uniqueId val="{00000000-325A-43CD-B633-6BB7B334DA5F}"/>
            </c:ext>
          </c:extLst>
        </c:ser>
        <c:dLbls>
          <c:showLegendKey val="0"/>
          <c:showVal val="0"/>
          <c:showCatName val="0"/>
          <c:showSerName val="0"/>
          <c:showPercent val="0"/>
          <c:showBubbleSize val="0"/>
        </c:dLbls>
        <c:gapWidth val="150"/>
        <c:axId val="588384400"/>
        <c:axId val="58838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xmlns:c16r2="http://schemas.microsoft.com/office/drawing/2015/06/chart">
            <c:ext xmlns:c16="http://schemas.microsoft.com/office/drawing/2014/chart" uri="{C3380CC4-5D6E-409C-BE32-E72D297353CC}">
              <c16:uniqueId val="{00000001-325A-43CD-B633-6BB7B334DA5F}"/>
            </c:ext>
          </c:extLst>
        </c:ser>
        <c:dLbls>
          <c:showLegendKey val="0"/>
          <c:showVal val="0"/>
          <c:showCatName val="0"/>
          <c:showSerName val="0"/>
          <c:showPercent val="0"/>
          <c:showBubbleSize val="0"/>
        </c:dLbls>
        <c:marker val="1"/>
        <c:smooth val="0"/>
        <c:axId val="588384400"/>
        <c:axId val="588385576"/>
      </c:lineChart>
      <c:catAx>
        <c:axId val="588384400"/>
        <c:scaling>
          <c:orientation val="minMax"/>
        </c:scaling>
        <c:delete val="1"/>
        <c:axPos val="b"/>
        <c:numFmt formatCode="General" sourceLinked="1"/>
        <c:majorTickMark val="none"/>
        <c:minorTickMark val="none"/>
        <c:tickLblPos val="none"/>
        <c:crossAx val="588385576"/>
        <c:crosses val="autoZero"/>
        <c:auto val="1"/>
        <c:lblAlgn val="ctr"/>
        <c:lblOffset val="100"/>
        <c:noMultiLvlLbl val="1"/>
      </c:catAx>
      <c:valAx>
        <c:axId val="588385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38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11.6</c:v>
                </c:pt>
                <c:pt idx="1">
                  <c:v>5.9</c:v>
                </c:pt>
                <c:pt idx="2">
                  <c:v>235.8</c:v>
                </c:pt>
                <c:pt idx="3">
                  <c:v>0</c:v>
                </c:pt>
                <c:pt idx="4">
                  <c:v>0</c:v>
                </c:pt>
              </c:numCache>
            </c:numRef>
          </c:val>
          <c:extLst xmlns:c16r2="http://schemas.microsoft.com/office/drawing/2015/06/chart">
            <c:ext xmlns:c16="http://schemas.microsoft.com/office/drawing/2014/chart" uri="{C3380CC4-5D6E-409C-BE32-E72D297353CC}">
              <c16:uniqueId val="{00000000-5FF3-4888-8319-DD0993E57DAB}"/>
            </c:ext>
          </c:extLst>
        </c:ser>
        <c:dLbls>
          <c:showLegendKey val="0"/>
          <c:showVal val="0"/>
          <c:showCatName val="0"/>
          <c:showSerName val="0"/>
          <c:showPercent val="0"/>
          <c:showBubbleSize val="0"/>
        </c:dLbls>
        <c:gapWidth val="150"/>
        <c:axId val="588390280"/>
        <c:axId val="58838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xmlns:c16r2="http://schemas.microsoft.com/office/drawing/2015/06/chart">
            <c:ext xmlns:c16="http://schemas.microsoft.com/office/drawing/2014/chart" uri="{C3380CC4-5D6E-409C-BE32-E72D297353CC}">
              <c16:uniqueId val="{00000001-5FF3-4888-8319-DD0993E57DAB}"/>
            </c:ext>
          </c:extLst>
        </c:ser>
        <c:dLbls>
          <c:showLegendKey val="0"/>
          <c:showVal val="0"/>
          <c:showCatName val="0"/>
          <c:showSerName val="0"/>
          <c:showPercent val="0"/>
          <c:showBubbleSize val="0"/>
        </c:dLbls>
        <c:marker val="1"/>
        <c:smooth val="0"/>
        <c:axId val="588390280"/>
        <c:axId val="588382832"/>
      </c:lineChart>
      <c:catAx>
        <c:axId val="588390280"/>
        <c:scaling>
          <c:orientation val="minMax"/>
        </c:scaling>
        <c:delete val="1"/>
        <c:axPos val="b"/>
        <c:numFmt formatCode="General" sourceLinked="1"/>
        <c:majorTickMark val="none"/>
        <c:minorTickMark val="none"/>
        <c:tickLblPos val="none"/>
        <c:crossAx val="588382832"/>
        <c:crosses val="autoZero"/>
        <c:auto val="1"/>
        <c:lblAlgn val="ctr"/>
        <c:lblOffset val="100"/>
        <c:noMultiLvlLbl val="1"/>
      </c:catAx>
      <c:valAx>
        <c:axId val="58838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390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CEA-4914-9A3A-83D507D4D5C0}"/>
            </c:ext>
          </c:extLst>
        </c:ser>
        <c:dLbls>
          <c:showLegendKey val="0"/>
          <c:showVal val="0"/>
          <c:showCatName val="0"/>
          <c:showSerName val="0"/>
          <c:showPercent val="0"/>
          <c:showBubbleSize val="0"/>
        </c:dLbls>
        <c:gapWidth val="150"/>
        <c:axId val="588384008"/>
        <c:axId val="58480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CEA-4914-9A3A-83D507D4D5C0}"/>
            </c:ext>
          </c:extLst>
        </c:ser>
        <c:dLbls>
          <c:showLegendKey val="0"/>
          <c:showVal val="0"/>
          <c:showCatName val="0"/>
          <c:showSerName val="0"/>
          <c:showPercent val="0"/>
          <c:showBubbleSize val="0"/>
        </c:dLbls>
        <c:marker val="1"/>
        <c:smooth val="0"/>
        <c:axId val="588384008"/>
        <c:axId val="584805224"/>
      </c:lineChart>
      <c:catAx>
        <c:axId val="588384008"/>
        <c:scaling>
          <c:orientation val="minMax"/>
        </c:scaling>
        <c:delete val="1"/>
        <c:axPos val="b"/>
        <c:numFmt formatCode="General" sourceLinked="1"/>
        <c:majorTickMark val="none"/>
        <c:minorTickMark val="none"/>
        <c:tickLblPos val="none"/>
        <c:crossAx val="584805224"/>
        <c:crosses val="autoZero"/>
        <c:auto val="1"/>
        <c:lblAlgn val="ctr"/>
        <c:lblOffset val="100"/>
        <c:noMultiLvlLbl val="1"/>
      </c:catAx>
      <c:valAx>
        <c:axId val="58480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384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7C8-4C94-8ECE-0ED3082F55B6}"/>
            </c:ext>
          </c:extLst>
        </c:ser>
        <c:dLbls>
          <c:showLegendKey val="0"/>
          <c:showVal val="0"/>
          <c:showCatName val="0"/>
          <c:showSerName val="0"/>
          <c:showPercent val="0"/>
          <c:showBubbleSize val="0"/>
        </c:dLbls>
        <c:gapWidth val="150"/>
        <c:axId val="584809928"/>
        <c:axId val="52357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7C8-4C94-8ECE-0ED3082F55B6}"/>
            </c:ext>
          </c:extLst>
        </c:ser>
        <c:dLbls>
          <c:showLegendKey val="0"/>
          <c:showVal val="0"/>
          <c:showCatName val="0"/>
          <c:showSerName val="0"/>
          <c:showPercent val="0"/>
          <c:showBubbleSize val="0"/>
        </c:dLbls>
        <c:marker val="1"/>
        <c:smooth val="0"/>
        <c:axId val="584809928"/>
        <c:axId val="523573488"/>
      </c:lineChart>
      <c:catAx>
        <c:axId val="584809928"/>
        <c:scaling>
          <c:orientation val="minMax"/>
        </c:scaling>
        <c:delete val="1"/>
        <c:axPos val="b"/>
        <c:numFmt formatCode="General" sourceLinked="1"/>
        <c:majorTickMark val="none"/>
        <c:minorTickMark val="none"/>
        <c:tickLblPos val="none"/>
        <c:crossAx val="523573488"/>
        <c:crosses val="autoZero"/>
        <c:auto val="1"/>
        <c:lblAlgn val="ctr"/>
        <c:lblOffset val="100"/>
        <c:noMultiLvlLbl val="1"/>
      </c:catAx>
      <c:valAx>
        <c:axId val="52357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809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98-4667-A79D-A255169E7492}"/>
            </c:ext>
          </c:extLst>
        </c:ser>
        <c:dLbls>
          <c:showLegendKey val="0"/>
          <c:showVal val="0"/>
          <c:showCatName val="0"/>
          <c:showSerName val="0"/>
          <c:showPercent val="0"/>
          <c:showBubbleSize val="0"/>
        </c:dLbls>
        <c:gapWidth val="150"/>
        <c:axId val="523578192"/>
        <c:axId val="52357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xmlns:c16r2="http://schemas.microsoft.com/office/drawing/2015/06/chart">
            <c:ext xmlns:c16="http://schemas.microsoft.com/office/drawing/2014/chart" uri="{C3380CC4-5D6E-409C-BE32-E72D297353CC}">
              <c16:uniqueId val="{00000001-9498-4667-A79D-A255169E7492}"/>
            </c:ext>
          </c:extLst>
        </c:ser>
        <c:dLbls>
          <c:showLegendKey val="0"/>
          <c:showVal val="0"/>
          <c:showCatName val="0"/>
          <c:showSerName val="0"/>
          <c:showPercent val="0"/>
          <c:showBubbleSize val="0"/>
        </c:dLbls>
        <c:marker val="1"/>
        <c:smooth val="0"/>
        <c:axId val="523578192"/>
        <c:axId val="523575056"/>
      </c:lineChart>
      <c:catAx>
        <c:axId val="523578192"/>
        <c:scaling>
          <c:orientation val="minMax"/>
        </c:scaling>
        <c:delete val="1"/>
        <c:axPos val="b"/>
        <c:numFmt formatCode="General" sourceLinked="1"/>
        <c:majorTickMark val="none"/>
        <c:minorTickMark val="none"/>
        <c:tickLblPos val="none"/>
        <c:crossAx val="523575056"/>
        <c:crosses val="autoZero"/>
        <c:auto val="1"/>
        <c:lblAlgn val="ctr"/>
        <c:lblOffset val="100"/>
        <c:noMultiLvlLbl val="1"/>
      </c:catAx>
      <c:valAx>
        <c:axId val="52357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57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D2-4278-A8A1-FD8D0C819EC8}"/>
            </c:ext>
          </c:extLst>
        </c:ser>
        <c:dLbls>
          <c:showLegendKey val="0"/>
          <c:showVal val="0"/>
          <c:showCatName val="0"/>
          <c:showSerName val="0"/>
          <c:showPercent val="0"/>
          <c:showBubbleSize val="0"/>
        </c:dLbls>
        <c:gapWidth val="150"/>
        <c:axId val="256633088"/>
        <c:axId val="25663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xmlns:c16r2="http://schemas.microsoft.com/office/drawing/2015/06/chart">
            <c:ext xmlns:c16="http://schemas.microsoft.com/office/drawing/2014/chart" uri="{C3380CC4-5D6E-409C-BE32-E72D297353CC}">
              <c16:uniqueId val="{00000001-28D2-4278-A8A1-FD8D0C819EC8}"/>
            </c:ext>
          </c:extLst>
        </c:ser>
        <c:dLbls>
          <c:showLegendKey val="0"/>
          <c:showVal val="0"/>
          <c:showCatName val="0"/>
          <c:showSerName val="0"/>
          <c:showPercent val="0"/>
          <c:showBubbleSize val="0"/>
        </c:dLbls>
        <c:marker val="1"/>
        <c:smooth val="0"/>
        <c:axId val="256633088"/>
        <c:axId val="256634264"/>
      </c:lineChart>
      <c:catAx>
        <c:axId val="256633088"/>
        <c:scaling>
          <c:orientation val="minMax"/>
        </c:scaling>
        <c:delete val="1"/>
        <c:axPos val="b"/>
        <c:numFmt formatCode="General" sourceLinked="1"/>
        <c:majorTickMark val="none"/>
        <c:minorTickMark val="none"/>
        <c:tickLblPos val="none"/>
        <c:crossAx val="256634264"/>
        <c:crosses val="autoZero"/>
        <c:auto val="1"/>
        <c:lblAlgn val="ctr"/>
        <c:lblOffset val="100"/>
        <c:noMultiLvlLbl val="1"/>
      </c:catAx>
      <c:valAx>
        <c:axId val="256634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663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396.9</c:v>
                </c:pt>
                <c:pt idx="1">
                  <c:v>428.1</c:v>
                </c:pt>
                <c:pt idx="2">
                  <c:v>368.8</c:v>
                </c:pt>
                <c:pt idx="3">
                  <c:v>364.6</c:v>
                </c:pt>
                <c:pt idx="4">
                  <c:v>391.7</c:v>
                </c:pt>
              </c:numCache>
            </c:numRef>
          </c:val>
          <c:extLst xmlns:c16r2="http://schemas.microsoft.com/office/drawing/2015/06/chart">
            <c:ext xmlns:c16="http://schemas.microsoft.com/office/drawing/2014/chart" uri="{C3380CC4-5D6E-409C-BE32-E72D297353CC}">
              <c16:uniqueId val="{00000000-24D9-4484-95BE-CC549A2A53F0}"/>
            </c:ext>
          </c:extLst>
        </c:ser>
        <c:dLbls>
          <c:showLegendKey val="0"/>
          <c:showVal val="0"/>
          <c:showCatName val="0"/>
          <c:showSerName val="0"/>
          <c:showPercent val="0"/>
          <c:showBubbleSize val="0"/>
        </c:dLbls>
        <c:gapWidth val="150"/>
        <c:axId val="256048440"/>
        <c:axId val="52111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xmlns:c16r2="http://schemas.microsoft.com/office/drawing/2015/06/chart">
            <c:ext xmlns:c16="http://schemas.microsoft.com/office/drawing/2014/chart" uri="{C3380CC4-5D6E-409C-BE32-E72D297353CC}">
              <c16:uniqueId val="{00000001-24D9-4484-95BE-CC549A2A53F0}"/>
            </c:ext>
          </c:extLst>
        </c:ser>
        <c:dLbls>
          <c:showLegendKey val="0"/>
          <c:showVal val="0"/>
          <c:showCatName val="0"/>
          <c:showSerName val="0"/>
          <c:showPercent val="0"/>
          <c:showBubbleSize val="0"/>
        </c:dLbls>
        <c:marker val="1"/>
        <c:smooth val="0"/>
        <c:axId val="256048440"/>
        <c:axId val="521113104"/>
      </c:lineChart>
      <c:catAx>
        <c:axId val="256048440"/>
        <c:scaling>
          <c:orientation val="minMax"/>
        </c:scaling>
        <c:delete val="1"/>
        <c:axPos val="b"/>
        <c:numFmt formatCode="General" sourceLinked="1"/>
        <c:majorTickMark val="none"/>
        <c:minorTickMark val="none"/>
        <c:tickLblPos val="none"/>
        <c:crossAx val="521113104"/>
        <c:crosses val="autoZero"/>
        <c:auto val="1"/>
        <c:lblAlgn val="ctr"/>
        <c:lblOffset val="100"/>
        <c:noMultiLvlLbl val="1"/>
      </c:catAx>
      <c:valAx>
        <c:axId val="52111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6048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46.2</c:v>
                </c:pt>
                <c:pt idx="1">
                  <c:v>43</c:v>
                </c:pt>
                <c:pt idx="2">
                  <c:v>15.6</c:v>
                </c:pt>
                <c:pt idx="3">
                  <c:v>21.3</c:v>
                </c:pt>
                <c:pt idx="4">
                  <c:v>29.2</c:v>
                </c:pt>
              </c:numCache>
            </c:numRef>
          </c:val>
          <c:extLst xmlns:c16r2="http://schemas.microsoft.com/office/drawing/2015/06/chart">
            <c:ext xmlns:c16="http://schemas.microsoft.com/office/drawing/2014/chart" uri="{C3380CC4-5D6E-409C-BE32-E72D297353CC}">
              <c16:uniqueId val="{00000000-0C94-4739-86C3-A399C708A4BF}"/>
            </c:ext>
          </c:extLst>
        </c:ser>
        <c:dLbls>
          <c:showLegendKey val="0"/>
          <c:showVal val="0"/>
          <c:showCatName val="0"/>
          <c:showSerName val="0"/>
          <c:showPercent val="0"/>
          <c:showBubbleSize val="0"/>
        </c:dLbls>
        <c:gapWidth val="150"/>
        <c:axId val="584807968"/>
        <c:axId val="58480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xmlns:c16r2="http://schemas.microsoft.com/office/drawing/2015/06/chart">
            <c:ext xmlns:c16="http://schemas.microsoft.com/office/drawing/2014/chart" uri="{C3380CC4-5D6E-409C-BE32-E72D297353CC}">
              <c16:uniqueId val="{00000001-0C94-4739-86C3-A399C708A4BF}"/>
            </c:ext>
          </c:extLst>
        </c:ser>
        <c:dLbls>
          <c:showLegendKey val="0"/>
          <c:showVal val="0"/>
          <c:showCatName val="0"/>
          <c:showSerName val="0"/>
          <c:showPercent val="0"/>
          <c:showBubbleSize val="0"/>
        </c:dLbls>
        <c:marker val="1"/>
        <c:smooth val="0"/>
        <c:axId val="584807968"/>
        <c:axId val="584806400"/>
      </c:lineChart>
      <c:catAx>
        <c:axId val="584807968"/>
        <c:scaling>
          <c:orientation val="minMax"/>
        </c:scaling>
        <c:delete val="1"/>
        <c:axPos val="b"/>
        <c:numFmt formatCode="General" sourceLinked="1"/>
        <c:majorTickMark val="none"/>
        <c:minorTickMark val="none"/>
        <c:tickLblPos val="none"/>
        <c:crossAx val="584806400"/>
        <c:crosses val="autoZero"/>
        <c:auto val="1"/>
        <c:lblAlgn val="ctr"/>
        <c:lblOffset val="100"/>
        <c:noMultiLvlLbl val="1"/>
      </c:catAx>
      <c:valAx>
        <c:axId val="58480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480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14590</c:v>
                </c:pt>
                <c:pt idx="1">
                  <c:v>14043</c:v>
                </c:pt>
                <c:pt idx="2">
                  <c:v>6908</c:v>
                </c:pt>
                <c:pt idx="3">
                  <c:v>8512</c:v>
                </c:pt>
                <c:pt idx="4">
                  <c:v>11525</c:v>
                </c:pt>
              </c:numCache>
            </c:numRef>
          </c:val>
          <c:extLst xmlns:c16r2="http://schemas.microsoft.com/office/drawing/2015/06/chart">
            <c:ext xmlns:c16="http://schemas.microsoft.com/office/drawing/2014/chart" uri="{C3380CC4-5D6E-409C-BE32-E72D297353CC}">
              <c16:uniqueId val="{00000000-7C7F-4ACF-AB47-1AE983F87965}"/>
            </c:ext>
          </c:extLst>
        </c:ser>
        <c:dLbls>
          <c:showLegendKey val="0"/>
          <c:showVal val="0"/>
          <c:showCatName val="0"/>
          <c:showSerName val="0"/>
          <c:showPercent val="0"/>
          <c:showBubbleSize val="0"/>
        </c:dLbls>
        <c:gapWidth val="150"/>
        <c:axId val="584807184"/>
        <c:axId val="51931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xmlns:c16r2="http://schemas.microsoft.com/office/drawing/2015/06/chart">
            <c:ext xmlns:c16="http://schemas.microsoft.com/office/drawing/2014/chart" uri="{C3380CC4-5D6E-409C-BE32-E72D297353CC}">
              <c16:uniqueId val="{00000001-7C7F-4ACF-AB47-1AE983F87965}"/>
            </c:ext>
          </c:extLst>
        </c:ser>
        <c:dLbls>
          <c:showLegendKey val="0"/>
          <c:showVal val="0"/>
          <c:showCatName val="0"/>
          <c:showSerName val="0"/>
          <c:showPercent val="0"/>
          <c:showBubbleSize val="0"/>
        </c:dLbls>
        <c:marker val="1"/>
        <c:smooth val="0"/>
        <c:axId val="584807184"/>
        <c:axId val="519317448"/>
      </c:lineChart>
      <c:catAx>
        <c:axId val="584807184"/>
        <c:scaling>
          <c:orientation val="minMax"/>
        </c:scaling>
        <c:delete val="1"/>
        <c:axPos val="b"/>
        <c:numFmt formatCode="General" sourceLinked="1"/>
        <c:majorTickMark val="none"/>
        <c:minorTickMark val="none"/>
        <c:tickLblPos val="none"/>
        <c:crossAx val="519317448"/>
        <c:crosses val="autoZero"/>
        <c:auto val="1"/>
        <c:lblAlgn val="ctr"/>
        <c:lblOffset val="100"/>
        <c:noMultiLvlLbl val="1"/>
      </c:catAx>
      <c:valAx>
        <c:axId val="519317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480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青森県青森市　青森駅前公園地下駐車場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3860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187.5</v>
      </c>
      <c r="V31" s="98"/>
      <c r="W31" s="98"/>
      <c r="X31" s="98"/>
      <c r="Y31" s="98"/>
      <c r="Z31" s="98"/>
      <c r="AA31" s="98"/>
      <c r="AB31" s="98"/>
      <c r="AC31" s="98"/>
      <c r="AD31" s="98"/>
      <c r="AE31" s="98"/>
      <c r="AF31" s="98"/>
      <c r="AG31" s="98"/>
      <c r="AH31" s="98"/>
      <c r="AI31" s="98"/>
      <c r="AJ31" s="98"/>
      <c r="AK31" s="98"/>
      <c r="AL31" s="98"/>
      <c r="AM31" s="98"/>
      <c r="AN31" s="98">
        <f>データ!Z7</f>
        <v>181.2</v>
      </c>
      <c r="AO31" s="98"/>
      <c r="AP31" s="98"/>
      <c r="AQ31" s="98"/>
      <c r="AR31" s="98"/>
      <c r="AS31" s="98"/>
      <c r="AT31" s="98"/>
      <c r="AU31" s="98"/>
      <c r="AV31" s="98"/>
      <c r="AW31" s="98"/>
      <c r="AX31" s="98"/>
      <c r="AY31" s="98"/>
      <c r="AZ31" s="98"/>
      <c r="BA31" s="98"/>
      <c r="BB31" s="98"/>
      <c r="BC31" s="98"/>
      <c r="BD31" s="98"/>
      <c r="BE31" s="98"/>
      <c r="BF31" s="98"/>
      <c r="BG31" s="98">
        <f>データ!AA7</f>
        <v>132.4</v>
      </c>
      <c r="BH31" s="98"/>
      <c r="BI31" s="98"/>
      <c r="BJ31" s="98"/>
      <c r="BK31" s="98"/>
      <c r="BL31" s="98"/>
      <c r="BM31" s="98"/>
      <c r="BN31" s="98"/>
      <c r="BO31" s="98"/>
      <c r="BP31" s="98"/>
      <c r="BQ31" s="98"/>
      <c r="BR31" s="98"/>
      <c r="BS31" s="98"/>
      <c r="BT31" s="98"/>
      <c r="BU31" s="98"/>
      <c r="BV31" s="98"/>
      <c r="BW31" s="98"/>
      <c r="BX31" s="98"/>
      <c r="BY31" s="98"/>
      <c r="BZ31" s="98">
        <f>データ!AB7</f>
        <v>154.9</v>
      </c>
      <c r="CA31" s="98"/>
      <c r="CB31" s="98"/>
      <c r="CC31" s="98"/>
      <c r="CD31" s="98"/>
      <c r="CE31" s="98"/>
      <c r="CF31" s="98"/>
      <c r="CG31" s="98"/>
      <c r="CH31" s="98"/>
      <c r="CI31" s="98"/>
      <c r="CJ31" s="98"/>
      <c r="CK31" s="98"/>
      <c r="CL31" s="98"/>
      <c r="CM31" s="98"/>
      <c r="CN31" s="98"/>
      <c r="CO31" s="98"/>
      <c r="CP31" s="98"/>
      <c r="CQ31" s="98"/>
      <c r="CR31" s="98"/>
      <c r="CS31" s="98">
        <f>データ!AC7</f>
        <v>173.8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396.9</v>
      </c>
      <c r="JD31" s="67"/>
      <c r="JE31" s="67"/>
      <c r="JF31" s="67"/>
      <c r="JG31" s="67"/>
      <c r="JH31" s="67"/>
      <c r="JI31" s="67"/>
      <c r="JJ31" s="67"/>
      <c r="JK31" s="67"/>
      <c r="JL31" s="67"/>
      <c r="JM31" s="67"/>
      <c r="JN31" s="67"/>
      <c r="JO31" s="67"/>
      <c r="JP31" s="67"/>
      <c r="JQ31" s="67"/>
      <c r="JR31" s="67"/>
      <c r="JS31" s="67"/>
      <c r="JT31" s="67"/>
      <c r="JU31" s="68"/>
      <c r="JV31" s="66">
        <f>データ!DL7</f>
        <v>428.1</v>
      </c>
      <c r="JW31" s="67"/>
      <c r="JX31" s="67"/>
      <c r="JY31" s="67"/>
      <c r="JZ31" s="67"/>
      <c r="KA31" s="67"/>
      <c r="KB31" s="67"/>
      <c r="KC31" s="67"/>
      <c r="KD31" s="67"/>
      <c r="KE31" s="67"/>
      <c r="KF31" s="67"/>
      <c r="KG31" s="67"/>
      <c r="KH31" s="67"/>
      <c r="KI31" s="67"/>
      <c r="KJ31" s="67"/>
      <c r="KK31" s="67"/>
      <c r="KL31" s="67"/>
      <c r="KM31" s="67"/>
      <c r="KN31" s="68"/>
      <c r="KO31" s="66">
        <f>データ!DM7</f>
        <v>368.8</v>
      </c>
      <c r="KP31" s="67"/>
      <c r="KQ31" s="67"/>
      <c r="KR31" s="67"/>
      <c r="KS31" s="67"/>
      <c r="KT31" s="67"/>
      <c r="KU31" s="67"/>
      <c r="KV31" s="67"/>
      <c r="KW31" s="67"/>
      <c r="KX31" s="67"/>
      <c r="KY31" s="67"/>
      <c r="KZ31" s="67"/>
      <c r="LA31" s="67"/>
      <c r="LB31" s="67"/>
      <c r="LC31" s="67"/>
      <c r="LD31" s="67"/>
      <c r="LE31" s="67"/>
      <c r="LF31" s="67"/>
      <c r="LG31" s="68"/>
      <c r="LH31" s="66">
        <f>データ!DN7</f>
        <v>364.6</v>
      </c>
      <c r="LI31" s="67"/>
      <c r="LJ31" s="67"/>
      <c r="LK31" s="67"/>
      <c r="LL31" s="67"/>
      <c r="LM31" s="67"/>
      <c r="LN31" s="67"/>
      <c r="LO31" s="67"/>
      <c r="LP31" s="67"/>
      <c r="LQ31" s="67"/>
      <c r="LR31" s="67"/>
      <c r="LS31" s="67"/>
      <c r="LT31" s="67"/>
      <c r="LU31" s="67"/>
      <c r="LV31" s="67"/>
      <c r="LW31" s="67"/>
      <c r="LX31" s="67"/>
      <c r="LY31" s="67"/>
      <c r="LZ31" s="68"/>
      <c r="MA31" s="66">
        <f>データ!DO7</f>
        <v>391.7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6" t="s">
        <v>134</v>
      </c>
      <c r="NE32" s="147"/>
      <c r="NF32" s="147"/>
      <c r="NG32" s="147"/>
      <c r="NH32" s="147"/>
      <c r="NI32" s="147"/>
      <c r="NJ32" s="147"/>
      <c r="NK32" s="147"/>
      <c r="NL32" s="147"/>
      <c r="NM32" s="147"/>
      <c r="NN32" s="147"/>
      <c r="NO32" s="147"/>
      <c r="NP32" s="147"/>
      <c r="NQ32" s="147"/>
      <c r="NR32" s="14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6"/>
      <c r="NE33" s="147"/>
      <c r="NF33" s="147"/>
      <c r="NG33" s="147"/>
      <c r="NH33" s="147"/>
      <c r="NI33" s="147"/>
      <c r="NJ33" s="147"/>
      <c r="NK33" s="147"/>
      <c r="NL33" s="147"/>
      <c r="NM33" s="147"/>
      <c r="NN33" s="147"/>
      <c r="NO33" s="147"/>
      <c r="NP33" s="147"/>
      <c r="NQ33" s="147"/>
      <c r="NR33" s="14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6"/>
      <c r="NE34" s="147"/>
      <c r="NF34" s="147"/>
      <c r="NG34" s="147"/>
      <c r="NH34" s="147"/>
      <c r="NI34" s="147"/>
      <c r="NJ34" s="147"/>
      <c r="NK34" s="147"/>
      <c r="NL34" s="147"/>
      <c r="NM34" s="147"/>
      <c r="NN34" s="147"/>
      <c r="NO34" s="147"/>
      <c r="NP34" s="147"/>
      <c r="NQ34" s="147"/>
      <c r="NR34" s="14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6"/>
      <c r="NE35" s="147"/>
      <c r="NF35" s="147"/>
      <c r="NG35" s="147"/>
      <c r="NH35" s="147"/>
      <c r="NI35" s="147"/>
      <c r="NJ35" s="147"/>
      <c r="NK35" s="147"/>
      <c r="NL35" s="147"/>
      <c r="NM35" s="147"/>
      <c r="NN35" s="147"/>
      <c r="NO35" s="147"/>
      <c r="NP35" s="147"/>
      <c r="NQ35" s="147"/>
      <c r="NR35" s="14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6"/>
      <c r="NE36" s="147"/>
      <c r="NF36" s="147"/>
      <c r="NG36" s="147"/>
      <c r="NH36" s="147"/>
      <c r="NI36" s="147"/>
      <c r="NJ36" s="147"/>
      <c r="NK36" s="147"/>
      <c r="NL36" s="147"/>
      <c r="NM36" s="147"/>
      <c r="NN36" s="147"/>
      <c r="NO36" s="147"/>
      <c r="NP36" s="147"/>
      <c r="NQ36" s="147"/>
      <c r="NR36" s="14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6"/>
      <c r="NE37" s="147"/>
      <c r="NF37" s="147"/>
      <c r="NG37" s="147"/>
      <c r="NH37" s="147"/>
      <c r="NI37" s="147"/>
      <c r="NJ37" s="147"/>
      <c r="NK37" s="147"/>
      <c r="NL37" s="147"/>
      <c r="NM37" s="147"/>
      <c r="NN37" s="147"/>
      <c r="NO37" s="147"/>
      <c r="NP37" s="147"/>
      <c r="NQ37" s="147"/>
      <c r="NR37" s="14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6"/>
      <c r="NE38" s="147"/>
      <c r="NF38" s="147"/>
      <c r="NG38" s="147"/>
      <c r="NH38" s="147"/>
      <c r="NI38" s="147"/>
      <c r="NJ38" s="147"/>
      <c r="NK38" s="147"/>
      <c r="NL38" s="147"/>
      <c r="NM38" s="147"/>
      <c r="NN38" s="147"/>
      <c r="NO38" s="147"/>
      <c r="NP38" s="147"/>
      <c r="NQ38" s="147"/>
      <c r="NR38" s="14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6"/>
      <c r="NE39" s="147"/>
      <c r="NF39" s="147"/>
      <c r="NG39" s="147"/>
      <c r="NH39" s="147"/>
      <c r="NI39" s="147"/>
      <c r="NJ39" s="147"/>
      <c r="NK39" s="147"/>
      <c r="NL39" s="147"/>
      <c r="NM39" s="147"/>
      <c r="NN39" s="147"/>
      <c r="NO39" s="147"/>
      <c r="NP39" s="147"/>
      <c r="NQ39" s="147"/>
      <c r="NR39" s="14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6"/>
      <c r="NE40" s="147"/>
      <c r="NF40" s="147"/>
      <c r="NG40" s="147"/>
      <c r="NH40" s="147"/>
      <c r="NI40" s="147"/>
      <c r="NJ40" s="147"/>
      <c r="NK40" s="147"/>
      <c r="NL40" s="147"/>
      <c r="NM40" s="147"/>
      <c r="NN40" s="147"/>
      <c r="NO40" s="147"/>
      <c r="NP40" s="147"/>
      <c r="NQ40" s="147"/>
      <c r="NR40" s="14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6"/>
      <c r="NE41" s="147"/>
      <c r="NF41" s="147"/>
      <c r="NG41" s="147"/>
      <c r="NH41" s="147"/>
      <c r="NI41" s="147"/>
      <c r="NJ41" s="147"/>
      <c r="NK41" s="147"/>
      <c r="NL41" s="147"/>
      <c r="NM41" s="147"/>
      <c r="NN41" s="147"/>
      <c r="NO41" s="147"/>
      <c r="NP41" s="147"/>
      <c r="NQ41" s="147"/>
      <c r="NR41" s="14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6"/>
      <c r="NE42" s="147"/>
      <c r="NF42" s="147"/>
      <c r="NG42" s="147"/>
      <c r="NH42" s="147"/>
      <c r="NI42" s="147"/>
      <c r="NJ42" s="147"/>
      <c r="NK42" s="147"/>
      <c r="NL42" s="147"/>
      <c r="NM42" s="147"/>
      <c r="NN42" s="147"/>
      <c r="NO42" s="147"/>
      <c r="NP42" s="147"/>
      <c r="NQ42" s="147"/>
      <c r="NR42" s="14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6"/>
      <c r="NE43" s="147"/>
      <c r="NF43" s="147"/>
      <c r="NG43" s="147"/>
      <c r="NH43" s="147"/>
      <c r="NI43" s="147"/>
      <c r="NJ43" s="147"/>
      <c r="NK43" s="147"/>
      <c r="NL43" s="147"/>
      <c r="NM43" s="147"/>
      <c r="NN43" s="147"/>
      <c r="NO43" s="147"/>
      <c r="NP43" s="147"/>
      <c r="NQ43" s="147"/>
      <c r="NR43" s="14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6"/>
      <c r="NE44" s="147"/>
      <c r="NF44" s="147"/>
      <c r="NG44" s="147"/>
      <c r="NH44" s="147"/>
      <c r="NI44" s="147"/>
      <c r="NJ44" s="147"/>
      <c r="NK44" s="147"/>
      <c r="NL44" s="147"/>
      <c r="NM44" s="147"/>
      <c r="NN44" s="147"/>
      <c r="NO44" s="147"/>
      <c r="NP44" s="147"/>
      <c r="NQ44" s="147"/>
      <c r="NR44" s="14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6"/>
      <c r="NE45" s="147"/>
      <c r="NF45" s="147"/>
      <c r="NG45" s="147"/>
      <c r="NH45" s="147"/>
      <c r="NI45" s="147"/>
      <c r="NJ45" s="147"/>
      <c r="NK45" s="147"/>
      <c r="NL45" s="147"/>
      <c r="NM45" s="147"/>
      <c r="NN45" s="147"/>
      <c r="NO45" s="147"/>
      <c r="NP45" s="147"/>
      <c r="NQ45" s="147"/>
      <c r="NR45" s="14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6"/>
      <c r="NE46" s="147"/>
      <c r="NF46" s="147"/>
      <c r="NG46" s="147"/>
      <c r="NH46" s="147"/>
      <c r="NI46" s="147"/>
      <c r="NJ46" s="147"/>
      <c r="NK46" s="147"/>
      <c r="NL46" s="147"/>
      <c r="NM46" s="147"/>
      <c r="NN46" s="147"/>
      <c r="NO46" s="147"/>
      <c r="NP46" s="147"/>
      <c r="NQ46" s="147"/>
      <c r="NR46" s="14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46.2</v>
      </c>
      <c r="EM52" s="98"/>
      <c r="EN52" s="98"/>
      <c r="EO52" s="98"/>
      <c r="EP52" s="98"/>
      <c r="EQ52" s="98"/>
      <c r="ER52" s="98"/>
      <c r="ES52" s="98"/>
      <c r="ET52" s="98"/>
      <c r="EU52" s="98"/>
      <c r="EV52" s="98"/>
      <c r="EW52" s="98"/>
      <c r="EX52" s="98"/>
      <c r="EY52" s="98"/>
      <c r="EZ52" s="98"/>
      <c r="FA52" s="98"/>
      <c r="FB52" s="98"/>
      <c r="FC52" s="98"/>
      <c r="FD52" s="98"/>
      <c r="FE52" s="98">
        <f>データ!BG7</f>
        <v>43</v>
      </c>
      <c r="FF52" s="98"/>
      <c r="FG52" s="98"/>
      <c r="FH52" s="98"/>
      <c r="FI52" s="98"/>
      <c r="FJ52" s="98"/>
      <c r="FK52" s="98"/>
      <c r="FL52" s="98"/>
      <c r="FM52" s="98"/>
      <c r="FN52" s="98"/>
      <c r="FO52" s="98"/>
      <c r="FP52" s="98"/>
      <c r="FQ52" s="98"/>
      <c r="FR52" s="98"/>
      <c r="FS52" s="98"/>
      <c r="FT52" s="98"/>
      <c r="FU52" s="98"/>
      <c r="FV52" s="98"/>
      <c r="FW52" s="98"/>
      <c r="FX52" s="98">
        <f>データ!BH7</f>
        <v>15.6</v>
      </c>
      <c r="FY52" s="98"/>
      <c r="FZ52" s="98"/>
      <c r="GA52" s="98"/>
      <c r="GB52" s="98"/>
      <c r="GC52" s="98"/>
      <c r="GD52" s="98"/>
      <c r="GE52" s="98"/>
      <c r="GF52" s="98"/>
      <c r="GG52" s="98"/>
      <c r="GH52" s="98"/>
      <c r="GI52" s="98"/>
      <c r="GJ52" s="98"/>
      <c r="GK52" s="98"/>
      <c r="GL52" s="98"/>
      <c r="GM52" s="98"/>
      <c r="GN52" s="98"/>
      <c r="GO52" s="98"/>
      <c r="GP52" s="98"/>
      <c r="GQ52" s="98">
        <f>データ!BI7</f>
        <v>21.3</v>
      </c>
      <c r="GR52" s="98"/>
      <c r="GS52" s="98"/>
      <c r="GT52" s="98"/>
      <c r="GU52" s="98"/>
      <c r="GV52" s="98"/>
      <c r="GW52" s="98"/>
      <c r="GX52" s="98"/>
      <c r="GY52" s="98"/>
      <c r="GZ52" s="98"/>
      <c r="HA52" s="98"/>
      <c r="HB52" s="98"/>
      <c r="HC52" s="98"/>
      <c r="HD52" s="98"/>
      <c r="HE52" s="98"/>
      <c r="HF52" s="98"/>
      <c r="HG52" s="98"/>
      <c r="HH52" s="98"/>
      <c r="HI52" s="98"/>
      <c r="HJ52" s="98">
        <f>データ!BJ7</f>
        <v>29.2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14590</v>
      </c>
      <c r="JD52" s="97"/>
      <c r="JE52" s="97"/>
      <c r="JF52" s="97"/>
      <c r="JG52" s="97"/>
      <c r="JH52" s="97"/>
      <c r="JI52" s="97"/>
      <c r="JJ52" s="97"/>
      <c r="JK52" s="97"/>
      <c r="JL52" s="97"/>
      <c r="JM52" s="97"/>
      <c r="JN52" s="97"/>
      <c r="JO52" s="97"/>
      <c r="JP52" s="97"/>
      <c r="JQ52" s="97"/>
      <c r="JR52" s="97"/>
      <c r="JS52" s="97"/>
      <c r="JT52" s="97"/>
      <c r="JU52" s="97"/>
      <c r="JV52" s="97">
        <f>データ!BR7</f>
        <v>14043</v>
      </c>
      <c r="JW52" s="97"/>
      <c r="JX52" s="97"/>
      <c r="JY52" s="97"/>
      <c r="JZ52" s="97"/>
      <c r="KA52" s="97"/>
      <c r="KB52" s="97"/>
      <c r="KC52" s="97"/>
      <c r="KD52" s="97"/>
      <c r="KE52" s="97"/>
      <c r="KF52" s="97"/>
      <c r="KG52" s="97"/>
      <c r="KH52" s="97"/>
      <c r="KI52" s="97"/>
      <c r="KJ52" s="97"/>
      <c r="KK52" s="97"/>
      <c r="KL52" s="97"/>
      <c r="KM52" s="97"/>
      <c r="KN52" s="97"/>
      <c r="KO52" s="97">
        <f>データ!BS7</f>
        <v>6908</v>
      </c>
      <c r="KP52" s="97"/>
      <c r="KQ52" s="97"/>
      <c r="KR52" s="97"/>
      <c r="KS52" s="97"/>
      <c r="KT52" s="97"/>
      <c r="KU52" s="97"/>
      <c r="KV52" s="97"/>
      <c r="KW52" s="97"/>
      <c r="KX52" s="97"/>
      <c r="KY52" s="97"/>
      <c r="KZ52" s="97"/>
      <c r="LA52" s="97"/>
      <c r="LB52" s="97"/>
      <c r="LC52" s="97"/>
      <c r="LD52" s="97"/>
      <c r="LE52" s="97"/>
      <c r="LF52" s="97"/>
      <c r="LG52" s="97"/>
      <c r="LH52" s="97">
        <f>データ!BT7</f>
        <v>8512</v>
      </c>
      <c r="LI52" s="97"/>
      <c r="LJ52" s="97"/>
      <c r="LK52" s="97"/>
      <c r="LL52" s="97"/>
      <c r="LM52" s="97"/>
      <c r="LN52" s="97"/>
      <c r="LO52" s="97"/>
      <c r="LP52" s="97"/>
      <c r="LQ52" s="97"/>
      <c r="LR52" s="97"/>
      <c r="LS52" s="97"/>
      <c r="LT52" s="97"/>
      <c r="LU52" s="97"/>
      <c r="LV52" s="97"/>
      <c r="LW52" s="97"/>
      <c r="LX52" s="97"/>
      <c r="LY52" s="97"/>
      <c r="LZ52" s="97"/>
      <c r="MA52" s="97">
        <f>データ!BU7</f>
        <v>11525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132</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441109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11.6</v>
      </c>
      <c r="KB77" s="67"/>
      <c r="KC77" s="67"/>
      <c r="KD77" s="67"/>
      <c r="KE77" s="67"/>
      <c r="KF77" s="67"/>
      <c r="KG77" s="67"/>
      <c r="KH77" s="67"/>
      <c r="KI77" s="67"/>
      <c r="KJ77" s="67"/>
      <c r="KK77" s="67"/>
      <c r="KL77" s="67"/>
      <c r="KM77" s="67"/>
      <c r="KN77" s="67"/>
      <c r="KO77" s="68"/>
      <c r="KP77" s="66">
        <f>データ!DA7</f>
        <v>5.9</v>
      </c>
      <c r="KQ77" s="67"/>
      <c r="KR77" s="67"/>
      <c r="KS77" s="67"/>
      <c r="KT77" s="67"/>
      <c r="KU77" s="67"/>
      <c r="KV77" s="67"/>
      <c r="KW77" s="67"/>
      <c r="KX77" s="67"/>
      <c r="KY77" s="67"/>
      <c r="KZ77" s="67"/>
      <c r="LA77" s="67"/>
      <c r="LB77" s="67"/>
      <c r="LC77" s="67"/>
      <c r="LD77" s="68"/>
      <c r="LE77" s="66">
        <f>データ!DB7</f>
        <v>235.8</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4k6lZa166boOmQ/MGmrra2KtddqdTWsjzqHiQ03XXI8BnPbIu/H234pJxtCbb2AVWIVQnocvjM85WDZ4qZpCQ==" saltValue="3ngrPghOQsPNAwvkweWKk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92</v>
      </c>
      <c r="AN5" s="47" t="s">
        <v>101</v>
      </c>
      <c r="AO5" s="47" t="s">
        <v>94</v>
      </c>
      <c r="AP5" s="47" t="s">
        <v>95</v>
      </c>
      <c r="AQ5" s="47" t="s">
        <v>96</v>
      </c>
      <c r="AR5" s="47" t="s">
        <v>97</v>
      </c>
      <c r="AS5" s="47" t="s">
        <v>98</v>
      </c>
      <c r="AT5" s="47" t="s">
        <v>99</v>
      </c>
      <c r="AU5" s="47" t="s">
        <v>102</v>
      </c>
      <c r="AV5" s="47" t="s">
        <v>100</v>
      </c>
      <c r="AW5" s="47" t="s">
        <v>103</v>
      </c>
      <c r="AX5" s="47" t="s">
        <v>92</v>
      </c>
      <c r="AY5" s="47" t="s">
        <v>93</v>
      </c>
      <c r="AZ5" s="47" t="s">
        <v>94</v>
      </c>
      <c r="BA5" s="47" t="s">
        <v>95</v>
      </c>
      <c r="BB5" s="47" t="s">
        <v>96</v>
      </c>
      <c r="BC5" s="47" t="s">
        <v>97</v>
      </c>
      <c r="BD5" s="47" t="s">
        <v>98</v>
      </c>
      <c r="BE5" s="47" t="s">
        <v>99</v>
      </c>
      <c r="BF5" s="47" t="s">
        <v>89</v>
      </c>
      <c r="BG5" s="47" t="s">
        <v>100</v>
      </c>
      <c r="BH5" s="47" t="s">
        <v>91</v>
      </c>
      <c r="BI5" s="47" t="s">
        <v>104</v>
      </c>
      <c r="BJ5" s="47" t="s">
        <v>93</v>
      </c>
      <c r="BK5" s="47" t="s">
        <v>94</v>
      </c>
      <c r="BL5" s="47" t="s">
        <v>95</v>
      </c>
      <c r="BM5" s="47" t="s">
        <v>96</v>
      </c>
      <c r="BN5" s="47" t="s">
        <v>97</v>
      </c>
      <c r="BO5" s="47" t="s">
        <v>98</v>
      </c>
      <c r="BP5" s="47" t="s">
        <v>99</v>
      </c>
      <c r="BQ5" s="47" t="s">
        <v>89</v>
      </c>
      <c r="BR5" s="47" t="s">
        <v>105</v>
      </c>
      <c r="BS5" s="47" t="s">
        <v>91</v>
      </c>
      <c r="BT5" s="47" t="s">
        <v>106</v>
      </c>
      <c r="BU5" s="47" t="s">
        <v>93</v>
      </c>
      <c r="BV5" s="47" t="s">
        <v>94</v>
      </c>
      <c r="BW5" s="47" t="s">
        <v>95</v>
      </c>
      <c r="BX5" s="47" t="s">
        <v>96</v>
      </c>
      <c r="BY5" s="47" t="s">
        <v>97</v>
      </c>
      <c r="BZ5" s="47" t="s">
        <v>98</v>
      </c>
      <c r="CA5" s="47" t="s">
        <v>99</v>
      </c>
      <c r="CB5" s="47" t="s">
        <v>89</v>
      </c>
      <c r="CC5" s="47" t="s">
        <v>90</v>
      </c>
      <c r="CD5" s="47" t="s">
        <v>91</v>
      </c>
      <c r="CE5" s="47" t="s">
        <v>92</v>
      </c>
      <c r="CF5" s="47" t="s">
        <v>101</v>
      </c>
      <c r="CG5" s="47" t="s">
        <v>94</v>
      </c>
      <c r="CH5" s="47" t="s">
        <v>95</v>
      </c>
      <c r="CI5" s="47" t="s">
        <v>96</v>
      </c>
      <c r="CJ5" s="47" t="s">
        <v>97</v>
      </c>
      <c r="CK5" s="47" t="s">
        <v>98</v>
      </c>
      <c r="CL5" s="47" t="s">
        <v>99</v>
      </c>
      <c r="CM5" s="145"/>
      <c r="CN5" s="145"/>
      <c r="CO5" s="47" t="s">
        <v>107</v>
      </c>
      <c r="CP5" s="47" t="s">
        <v>105</v>
      </c>
      <c r="CQ5" s="47" t="s">
        <v>91</v>
      </c>
      <c r="CR5" s="47" t="s">
        <v>92</v>
      </c>
      <c r="CS5" s="47" t="s">
        <v>101</v>
      </c>
      <c r="CT5" s="47" t="s">
        <v>94</v>
      </c>
      <c r="CU5" s="47" t="s">
        <v>95</v>
      </c>
      <c r="CV5" s="47" t="s">
        <v>96</v>
      </c>
      <c r="CW5" s="47" t="s">
        <v>97</v>
      </c>
      <c r="CX5" s="47" t="s">
        <v>98</v>
      </c>
      <c r="CY5" s="47" t="s">
        <v>99</v>
      </c>
      <c r="CZ5" s="47" t="s">
        <v>89</v>
      </c>
      <c r="DA5" s="47" t="s">
        <v>100</v>
      </c>
      <c r="DB5" s="47" t="s">
        <v>108</v>
      </c>
      <c r="DC5" s="47" t="s">
        <v>106</v>
      </c>
      <c r="DD5" s="47" t="s">
        <v>109</v>
      </c>
      <c r="DE5" s="47" t="s">
        <v>94</v>
      </c>
      <c r="DF5" s="47" t="s">
        <v>95</v>
      </c>
      <c r="DG5" s="47" t="s">
        <v>96</v>
      </c>
      <c r="DH5" s="47" t="s">
        <v>97</v>
      </c>
      <c r="DI5" s="47" t="s">
        <v>98</v>
      </c>
      <c r="DJ5" s="47" t="s">
        <v>35</v>
      </c>
      <c r="DK5" s="47" t="s">
        <v>89</v>
      </c>
      <c r="DL5" s="47" t="s">
        <v>105</v>
      </c>
      <c r="DM5" s="47" t="s">
        <v>108</v>
      </c>
      <c r="DN5" s="47" t="s">
        <v>106</v>
      </c>
      <c r="DO5" s="47" t="s">
        <v>101</v>
      </c>
      <c r="DP5" s="47" t="s">
        <v>94</v>
      </c>
      <c r="DQ5" s="47" t="s">
        <v>95</v>
      </c>
      <c r="DR5" s="47" t="s">
        <v>96</v>
      </c>
      <c r="DS5" s="47" t="s">
        <v>97</v>
      </c>
      <c r="DT5" s="47" t="s">
        <v>98</v>
      </c>
      <c r="DU5" s="47" t="s">
        <v>99</v>
      </c>
    </row>
    <row r="6" spans="1:125" s="54" customFormat="1" x14ac:dyDescent="0.15">
      <c r="A6" s="37" t="s">
        <v>110</v>
      </c>
      <c r="B6" s="48">
        <f>B8</f>
        <v>2022</v>
      </c>
      <c r="C6" s="48">
        <f t="shared" ref="C6:X6" si="1">C8</f>
        <v>22012</v>
      </c>
      <c r="D6" s="48">
        <f t="shared" si="1"/>
        <v>47</v>
      </c>
      <c r="E6" s="48">
        <f t="shared" si="1"/>
        <v>14</v>
      </c>
      <c r="F6" s="48">
        <f t="shared" si="1"/>
        <v>0</v>
      </c>
      <c r="G6" s="48">
        <f t="shared" si="1"/>
        <v>4</v>
      </c>
      <c r="H6" s="48" t="str">
        <f>SUBSTITUTE(H8,"　","")</f>
        <v>青森県青森市</v>
      </c>
      <c r="I6" s="48" t="str">
        <f t="shared" si="1"/>
        <v>青森駅前公園地下駐車場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 附置義務駐車施設</v>
      </c>
      <c r="Q6" s="50" t="str">
        <f t="shared" si="1"/>
        <v>地下式</v>
      </c>
      <c r="R6" s="51">
        <f t="shared" si="1"/>
        <v>34</v>
      </c>
      <c r="S6" s="50" t="str">
        <f t="shared" si="1"/>
        <v>駅</v>
      </c>
      <c r="T6" s="50" t="str">
        <f t="shared" si="1"/>
        <v>無</v>
      </c>
      <c r="U6" s="51">
        <f t="shared" si="1"/>
        <v>3860</v>
      </c>
      <c r="V6" s="51">
        <f t="shared" si="1"/>
        <v>96</v>
      </c>
      <c r="W6" s="51">
        <f t="shared" si="1"/>
        <v>220</v>
      </c>
      <c r="X6" s="50" t="str">
        <f t="shared" si="1"/>
        <v>無</v>
      </c>
      <c r="Y6" s="52">
        <f>IF(Y8="-",NA(),Y8)</f>
        <v>187.5</v>
      </c>
      <c r="Z6" s="52">
        <f t="shared" ref="Z6:AH6" si="2">IF(Z8="-",NA(),Z8)</f>
        <v>181.2</v>
      </c>
      <c r="AA6" s="52">
        <f t="shared" si="2"/>
        <v>132.4</v>
      </c>
      <c r="AB6" s="52">
        <f t="shared" si="2"/>
        <v>154.9</v>
      </c>
      <c r="AC6" s="52">
        <f t="shared" si="2"/>
        <v>173.8</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46.2</v>
      </c>
      <c r="BG6" s="52">
        <f t="shared" ref="BG6:BO6" si="5">IF(BG8="-",NA(),BG8)</f>
        <v>43</v>
      </c>
      <c r="BH6" s="52">
        <f t="shared" si="5"/>
        <v>15.6</v>
      </c>
      <c r="BI6" s="52">
        <f t="shared" si="5"/>
        <v>21.3</v>
      </c>
      <c r="BJ6" s="52">
        <f t="shared" si="5"/>
        <v>29.2</v>
      </c>
      <c r="BK6" s="52">
        <f t="shared" si="5"/>
        <v>8.9</v>
      </c>
      <c r="BL6" s="52">
        <f t="shared" si="5"/>
        <v>2.2000000000000002</v>
      </c>
      <c r="BM6" s="52">
        <f t="shared" si="5"/>
        <v>-81</v>
      </c>
      <c r="BN6" s="52">
        <f t="shared" si="5"/>
        <v>-25.1</v>
      </c>
      <c r="BO6" s="52">
        <f t="shared" si="5"/>
        <v>-18</v>
      </c>
      <c r="BP6" s="49" t="str">
        <f>IF(BP8="-","",IF(BP8="-","【-】","【"&amp;SUBSTITUTE(TEXT(BP8,"#,##0.0"),"-","△")&amp;"】"))</f>
        <v>【12.8】</v>
      </c>
      <c r="BQ6" s="53">
        <f>IF(BQ8="-",NA(),BQ8)</f>
        <v>14590</v>
      </c>
      <c r="BR6" s="53">
        <f t="shared" ref="BR6:BZ6" si="6">IF(BR8="-",NA(),BR8)</f>
        <v>14043</v>
      </c>
      <c r="BS6" s="53">
        <f t="shared" si="6"/>
        <v>6908</v>
      </c>
      <c r="BT6" s="53">
        <f t="shared" si="6"/>
        <v>8512</v>
      </c>
      <c r="BU6" s="53">
        <f t="shared" si="6"/>
        <v>11525</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111</v>
      </c>
      <c r="CM6" s="51">
        <f t="shared" ref="CM6:CN6" si="7">CM8</f>
        <v>441109</v>
      </c>
      <c r="CN6" s="51">
        <f t="shared" si="7"/>
        <v>0</v>
      </c>
      <c r="CO6" s="52"/>
      <c r="CP6" s="52"/>
      <c r="CQ6" s="52"/>
      <c r="CR6" s="52"/>
      <c r="CS6" s="52"/>
      <c r="CT6" s="52"/>
      <c r="CU6" s="52"/>
      <c r="CV6" s="52"/>
      <c r="CW6" s="52"/>
      <c r="CX6" s="52"/>
      <c r="CY6" s="49" t="s">
        <v>111</v>
      </c>
      <c r="CZ6" s="52">
        <f>IF(CZ8="-",NA(),CZ8)</f>
        <v>11.6</v>
      </c>
      <c r="DA6" s="52">
        <f t="shared" ref="DA6:DI6" si="8">IF(DA8="-",NA(),DA8)</f>
        <v>5.9</v>
      </c>
      <c r="DB6" s="52">
        <f t="shared" si="8"/>
        <v>235.8</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396.9</v>
      </c>
      <c r="DL6" s="52">
        <f t="shared" ref="DL6:DT6" si="9">IF(DL8="-",NA(),DL8)</f>
        <v>428.1</v>
      </c>
      <c r="DM6" s="52">
        <f t="shared" si="9"/>
        <v>368.8</v>
      </c>
      <c r="DN6" s="52">
        <f t="shared" si="9"/>
        <v>364.6</v>
      </c>
      <c r="DO6" s="52">
        <f t="shared" si="9"/>
        <v>391.7</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112</v>
      </c>
      <c r="B7" s="48">
        <f t="shared" ref="B7:X7" si="10">B8</f>
        <v>2022</v>
      </c>
      <c r="C7" s="48">
        <f t="shared" si="10"/>
        <v>22012</v>
      </c>
      <c r="D7" s="48">
        <f t="shared" si="10"/>
        <v>47</v>
      </c>
      <c r="E7" s="48">
        <f t="shared" si="10"/>
        <v>14</v>
      </c>
      <c r="F7" s="48">
        <f t="shared" si="10"/>
        <v>0</v>
      </c>
      <c r="G7" s="48">
        <f t="shared" si="10"/>
        <v>4</v>
      </c>
      <c r="H7" s="48" t="str">
        <f t="shared" si="10"/>
        <v>青森県　青森市</v>
      </c>
      <c r="I7" s="48" t="str">
        <f t="shared" si="10"/>
        <v>青森駅前公園地下駐車場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 附置義務駐車施設</v>
      </c>
      <c r="Q7" s="50" t="str">
        <f t="shared" si="10"/>
        <v>地下式</v>
      </c>
      <c r="R7" s="51">
        <f t="shared" si="10"/>
        <v>34</v>
      </c>
      <c r="S7" s="50" t="str">
        <f t="shared" si="10"/>
        <v>駅</v>
      </c>
      <c r="T7" s="50" t="str">
        <f t="shared" si="10"/>
        <v>無</v>
      </c>
      <c r="U7" s="51">
        <f t="shared" si="10"/>
        <v>3860</v>
      </c>
      <c r="V7" s="51">
        <f t="shared" si="10"/>
        <v>96</v>
      </c>
      <c r="W7" s="51">
        <f t="shared" si="10"/>
        <v>220</v>
      </c>
      <c r="X7" s="50" t="str">
        <f t="shared" si="10"/>
        <v>無</v>
      </c>
      <c r="Y7" s="52">
        <f>Y8</f>
        <v>187.5</v>
      </c>
      <c r="Z7" s="52">
        <f t="shared" ref="Z7:AH7" si="11">Z8</f>
        <v>181.2</v>
      </c>
      <c r="AA7" s="52">
        <f t="shared" si="11"/>
        <v>132.4</v>
      </c>
      <c r="AB7" s="52">
        <f t="shared" si="11"/>
        <v>154.9</v>
      </c>
      <c r="AC7" s="52">
        <f t="shared" si="11"/>
        <v>173.8</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46.2</v>
      </c>
      <c r="BG7" s="52">
        <f t="shared" ref="BG7:BO7" si="14">BG8</f>
        <v>43</v>
      </c>
      <c r="BH7" s="52">
        <f t="shared" si="14"/>
        <v>15.6</v>
      </c>
      <c r="BI7" s="52">
        <f t="shared" si="14"/>
        <v>21.3</v>
      </c>
      <c r="BJ7" s="52">
        <f t="shared" si="14"/>
        <v>29.2</v>
      </c>
      <c r="BK7" s="52">
        <f t="shared" si="14"/>
        <v>8.9</v>
      </c>
      <c r="BL7" s="52">
        <f t="shared" si="14"/>
        <v>2.2000000000000002</v>
      </c>
      <c r="BM7" s="52">
        <f t="shared" si="14"/>
        <v>-81</v>
      </c>
      <c r="BN7" s="52">
        <f t="shared" si="14"/>
        <v>-25.1</v>
      </c>
      <c r="BO7" s="52">
        <f t="shared" si="14"/>
        <v>-18</v>
      </c>
      <c r="BP7" s="49"/>
      <c r="BQ7" s="53">
        <f>BQ8</f>
        <v>14590</v>
      </c>
      <c r="BR7" s="53">
        <f t="shared" ref="BR7:BZ7" si="15">BR8</f>
        <v>14043</v>
      </c>
      <c r="BS7" s="53">
        <f t="shared" si="15"/>
        <v>6908</v>
      </c>
      <c r="BT7" s="53">
        <f t="shared" si="15"/>
        <v>8512</v>
      </c>
      <c r="BU7" s="53">
        <f t="shared" si="15"/>
        <v>11525</v>
      </c>
      <c r="BV7" s="53">
        <f t="shared" si="15"/>
        <v>18961</v>
      </c>
      <c r="BW7" s="53">
        <f t="shared" si="15"/>
        <v>16100</v>
      </c>
      <c r="BX7" s="53">
        <f t="shared" si="15"/>
        <v>4836</v>
      </c>
      <c r="BY7" s="53">
        <f t="shared" si="15"/>
        <v>37213</v>
      </c>
      <c r="BZ7" s="53">
        <f t="shared" si="15"/>
        <v>17293</v>
      </c>
      <c r="CA7" s="51"/>
      <c r="CB7" s="52" t="s">
        <v>113</v>
      </c>
      <c r="CC7" s="52" t="s">
        <v>113</v>
      </c>
      <c r="CD7" s="52" t="s">
        <v>113</v>
      </c>
      <c r="CE7" s="52" t="s">
        <v>113</v>
      </c>
      <c r="CF7" s="52" t="s">
        <v>113</v>
      </c>
      <c r="CG7" s="52" t="s">
        <v>113</v>
      </c>
      <c r="CH7" s="52" t="s">
        <v>113</v>
      </c>
      <c r="CI7" s="52" t="s">
        <v>113</v>
      </c>
      <c r="CJ7" s="52" t="s">
        <v>113</v>
      </c>
      <c r="CK7" s="52" t="s">
        <v>111</v>
      </c>
      <c r="CL7" s="49"/>
      <c r="CM7" s="51">
        <f>CM8</f>
        <v>441109</v>
      </c>
      <c r="CN7" s="51">
        <f>CN8</f>
        <v>0</v>
      </c>
      <c r="CO7" s="52" t="s">
        <v>113</v>
      </c>
      <c r="CP7" s="52" t="s">
        <v>113</v>
      </c>
      <c r="CQ7" s="52" t="s">
        <v>113</v>
      </c>
      <c r="CR7" s="52" t="s">
        <v>113</v>
      </c>
      <c r="CS7" s="52" t="s">
        <v>113</v>
      </c>
      <c r="CT7" s="52" t="s">
        <v>113</v>
      </c>
      <c r="CU7" s="52" t="s">
        <v>113</v>
      </c>
      <c r="CV7" s="52" t="s">
        <v>113</v>
      </c>
      <c r="CW7" s="52" t="s">
        <v>113</v>
      </c>
      <c r="CX7" s="52" t="s">
        <v>111</v>
      </c>
      <c r="CY7" s="49"/>
      <c r="CZ7" s="52">
        <f>CZ8</f>
        <v>11.6</v>
      </c>
      <c r="DA7" s="52">
        <f t="shared" ref="DA7:DI7" si="16">DA8</f>
        <v>5.9</v>
      </c>
      <c r="DB7" s="52">
        <f t="shared" si="16"/>
        <v>235.8</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396.9</v>
      </c>
      <c r="DL7" s="52">
        <f t="shared" ref="DL7:DT7" si="17">DL8</f>
        <v>428.1</v>
      </c>
      <c r="DM7" s="52">
        <f t="shared" si="17"/>
        <v>368.8</v>
      </c>
      <c r="DN7" s="52">
        <f t="shared" si="17"/>
        <v>364.6</v>
      </c>
      <c r="DO7" s="52">
        <f t="shared" si="17"/>
        <v>391.7</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22012</v>
      </c>
      <c r="D8" s="55">
        <v>47</v>
      </c>
      <c r="E8" s="55">
        <v>14</v>
      </c>
      <c r="F8" s="55">
        <v>0</v>
      </c>
      <c r="G8" s="55">
        <v>4</v>
      </c>
      <c r="H8" s="55" t="s">
        <v>114</v>
      </c>
      <c r="I8" s="55" t="s">
        <v>115</v>
      </c>
      <c r="J8" s="55" t="s">
        <v>116</v>
      </c>
      <c r="K8" s="55" t="s">
        <v>117</v>
      </c>
      <c r="L8" s="55" t="s">
        <v>118</v>
      </c>
      <c r="M8" s="55" t="s">
        <v>119</v>
      </c>
      <c r="N8" s="55" t="s">
        <v>120</v>
      </c>
      <c r="O8" s="56" t="s">
        <v>121</v>
      </c>
      <c r="P8" s="57" t="s">
        <v>122</v>
      </c>
      <c r="Q8" s="57" t="s">
        <v>123</v>
      </c>
      <c r="R8" s="58">
        <v>34</v>
      </c>
      <c r="S8" s="57" t="s">
        <v>124</v>
      </c>
      <c r="T8" s="57" t="s">
        <v>125</v>
      </c>
      <c r="U8" s="58">
        <v>3860</v>
      </c>
      <c r="V8" s="58">
        <v>96</v>
      </c>
      <c r="W8" s="58">
        <v>220</v>
      </c>
      <c r="X8" s="57" t="s">
        <v>125</v>
      </c>
      <c r="Y8" s="59">
        <v>187.5</v>
      </c>
      <c r="Z8" s="59">
        <v>181.2</v>
      </c>
      <c r="AA8" s="59">
        <v>132.4</v>
      </c>
      <c r="AB8" s="59">
        <v>154.9</v>
      </c>
      <c r="AC8" s="59">
        <v>173.8</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46.2</v>
      </c>
      <c r="BG8" s="59">
        <v>43</v>
      </c>
      <c r="BH8" s="59">
        <v>15.6</v>
      </c>
      <c r="BI8" s="59">
        <v>21.3</v>
      </c>
      <c r="BJ8" s="59">
        <v>29.2</v>
      </c>
      <c r="BK8" s="59">
        <v>8.9</v>
      </c>
      <c r="BL8" s="59">
        <v>2.2000000000000002</v>
      </c>
      <c r="BM8" s="59">
        <v>-81</v>
      </c>
      <c r="BN8" s="59">
        <v>-25.1</v>
      </c>
      <c r="BO8" s="59">
        <v>-18</v>
      </c>
      <c r="BP8" s="56">
        <v>12.8</v>
      </c>
      <c r="BQ8" s="60">
        <v>14590</v>
      </c>
      <c r="BR8" s="60">
        <v>14043</v>
      </c>
      <c r="BS8" s="60">
        <v>6908</v>
      </c>
      <c r="BT8" s="61">
        <v>8512</v>
      </c>
      <c r="BU8" s="61">
        <v>11525</v>
      </c>
      <c r="BV8" s="60">
        <v>18961</v>
      </c>
      <c r="BW8" s="60">
        <v>16100</v>
      </c>
      <c r="BX8" s="60">
        <v>4836</v>
      </c>
      <c r="BY8" s="60">
        <v>37213</v>
      </c>
      <c r="BZ8" s="60">
        <v>17293</v>
      </c>
      <c r="CA8" s="58">
        <v>10556</v>
      </c>
      <c r="CB8" s="59" t="s">
        <v>118</v>
      </c>
      <c r="CC8" s="59" t="s">
        <v>118</v>
      </c>
      <c r="CD8" s="59" t="s">
        <v>118</v>
      </c>
      <c r="CE8" s="59" t="s">
        <v>118</v>
      </c>
      <c r="CF8" s="59" t="s">
        <v>118</v>
      </c>
      <c r="CG8" s="59" t="s">
        <v>118</v>
      </c>
      <c r="CH8" s="59" t="s">
        <v>118</v>
      </c>
      <c r="CI8" s="59" t="s">
        <v>118</v>
      </c>
      <c r="CJ8" s="59" t="s">
        <v>118</v>
      </c>
      <c r="CK8" s="59" t="s">
        <v>118</v>
      </c>
      <c r="CL8" s="56" t="s">
        <v>118</v>
      </c>
      <c r="CM8" s="58">
        <v>441109</v>
      </c>
      <c r="CN8" s="58">
        <v>0</v>
      </c>
      <c r="CO8" s="59" t="s">
        <v>118</v>
      </c>
      <c r="CP8" s="59" t="s">
        <v>118</v>
      </c>
      <c r="CQ8" s="59" t="s">
        <v>118</v>
      </c>
      <c r="CR8" s="59" t="s">
        <v>118</v>
      </c>
      <c r="CS8" s="59" t="s">
        <v>118</v>
      </c>
      <c r="CT8" s="59" t="s">
        <v>118</v>
      </c>
      <c r="CU8" s="59" t="s">
        <v>118</v>
      </c>
      <c r="CV8" s="59" t="s">
        <v>118</v>
      </c>
      <c r="CW8" s="59" t="s">
        <v>118</v>
      </c>
      <c r="CX8" s="59" t="s">
        <v>118</v>
      </c>
      <c r="CY8" s="56" t="s">
        <v>118</v>
      </c>
      <c r="CZ8" s="59">
        <v>11.6</v>
      </c>
      <c r="DA8" s="59">
        <v>5.9</v>
      </c>
      <c r="DB8" s="59">
        <v>235.8</v>
      </c>
      <c r="DC8" s="59">
        <v>0</v>
      </c>
      <c r="DD8" s="59">
        <v>0</v>
      </c>
      <c r="DE8" s="59">
        <v>178.3</v>
      </c>
      <c r="DF8" s="59">
        <v>163.69999999999999</v>
      </c>
      <c r="DG8" s="59">
        <v>88</v>
      </c>
      <c r="DH8" s="59">
        <v>77.3</v>
      </c>
      <c r="DI8" s="59">
        <v>51.8</v>
      </c>
      <c r="DJ8" s="56">
        <v>72.2</v>
      </c>
      <c r="DK8" s="59">
        <v>396.9</v>
      </c>
      <c r="DL8" s="59">
        <v>428.1</v>
      </c>
      <c r="DM8" s="59">
        <v>368.8</v>
      </c>
      <c r="DN8" s="59">
        <v>364.6</v>
      </c>
      <c r="DO8" s="59">
        <v>391.7</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 芳樹</cp:lastModifiedBy>
  <dcterms:modified xsi:type="dcterms:W3CDTF">2024-03-01T03:56:39Z</dcterms:modified>
</cp:coreProperties>
</file>